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055" activeTab="0"/>
  </bookViews>
  <sheets>
    <sheet name="Sonne1996" sheetId="1" r:id="rId1"/>
    <sheet name="Auf- und Untergang" sheetId="2" r:id="rId2"/>
    <sheet name="Tagbogen" sheetId="3" r:id="rId3"/>
    <sheet name="Mittagszeit" sheetId="4" r:id="rId4"/>
    <sheet name="Tageslänge" sheetId="5" r:id="rId5"/>
  </sheets>
  <definedNames/>
  <calcPr fullCalcOnLoad="1"/>
</workbook>
</file>

<file path=xl/sharedStrings.xml><?xml version="1.0" encoding="utf-8"?>
<sst xmlns="http://schemas.openxmlformats.org/spreadsheetml/2006/main" count="14" uniqueCount="14">
  <si>
    <t>Nr</t>
  </si>
  <si>
    <t>Datum</t>
  </si>
  <si>
    <t>Tagesnr.</t>
  </si>
  <si>
    <t>SA (h.min)</t>
  </si>
  <si>
    <t>SA (h.dez)</t>
  </si>
  <si>
    <t>SU (h.min)</t>
  </si>
  <si>
    <t>SU (h.dez)</t>
  </si>
  <si>
    <t>Mittagszeit (h.min)</t>
  </si>
  <si>
    <t>Mittagszeit (h.dez)</t>
  </si>
  <si>
    <t>Tageslänge-24h</t>
  </si>
  <si>
    <t>Tagbogen (h.dez)</t>
  </si>
  <si>
    <t>Tagbogen (h.min)</t>
  </si>
  <si>
    <t>max. Tagbogenlänge</t>
  </si>
  <si>
    <t>mittl. Mittag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</si>
</sst>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Sonnenauf- und -untergangszeiten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Sonne1996!$D$1</c:f>
              <c:strCache>
                <c:ptCount val="1"/>
                <c:pt idx="0">
                  <c:v>SA (h.min)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Sonne1996!$C$2:$C$54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Sonne1996!$D$2:$D$54</c:f>
              <c:numCache>
                <c:ptCount val="53"/>
                <c:pt idx="0">
                  <c:v>8.27</c:v>
                </c:pt>
                <c:pt idx="1">
                  <c:v>8.25</c:v>
                </c:pt>
                <c:pt idx="2">
                  <c:v>8.21</c:v>
                </c:pt>
                <c:pt idx="3">
                  <c:v>8.14</c:v>
                </c:pt>
                <c:pt idx="4">
                  <c:v>8.05</c:v>
                </c:pt>
                <c:pt idx="5">
                  <c:v>7.55</c:v>
                </c:pt>
                <c:pt idx="6">
                  <c:v>7.43</c:v>
                </c:pt>
                <c:pt idx="7">
                  <c:v>7.29</c:v>
                </c:pt>
                <c:pt idx="8">
                  <c:v>7.15</c:v>
                </c:pt>
                <c:pt idx="9">
                  <c:v>7</c:v>
                </c:pt>
                <c:pt idx="10">
                  <c:v>6.45</c:v>
                </c:pt>
                <c:pt idx="11">
                  <c:v>6.29</c:v>
                </c:pt>
                <c:pt idx="12">
                  <c:v>6.13</c:v>
                </c:pt>
                <c:pt idx="13">
                  <c:v>5.57</c:v>
                </c:pt>
                <c:pt idx="14">
                  <c:v>5.42</c:v>
                </c:pt>
                <c:pt idx="15">
                  <c:v>5.26</c:v>
                </c:pt>
                <c:pt idx="16">
                  <c:v>5.12</c:v>
                </c:pt>
                <c:pt idx="17">
                  <c:v>4.58</c:v>
                </c:pt>
                <c:pt idx="18">
                  <c:v>4.45</c:v>
                </c:pt>
                <c:pt idx="19">
                  <c:v>4.34</c:v>
                </c:pt>
                <c:pt idx="20">
                  <c:v>4.24</c:v>
                </c:pt>
                <c:pt idx="21">
                  <c:v>4.16</c:v>
                </c:pt>
                <c:pt idx="22">
                  <c:v>4.1</c:v>
                </c:pt>
                <c:pt idx="23">
                  <c:v>4.06</c:v>
                </c:pt>
                <c:pt idx="24">
                  <c:v>4.05</c:v>
                </c:pt>
                <c:pt idx="25">
                  <c:v>4.06</c:v>
                </c:pt>
                <c:pt idx="26">
                  <c:v>4.1</c:v>
                </c:pt>
                <c:pt idx="27">
                  <c:v>4.16</c:v>
                </c:pt>
                <c:pt idx="28">
                  <c:v>4.23</c:v>
                </c:pt>
                <c:pt idx="29">
                  <c:v>4.32</c:v>
                </c:pt>
                <c:pt idx="30">
                  <c:v>4.42</c:v>
                </c:pt>
                <c:pt idx="31">
                  <c:v>4.53</c:v>
                </c:pt>
                <c:pt idx="32">
                  <c:v>5.03</c:v>
                </c:pt>
                <c:pt idx="33">
                  <c:v>5.15</c:v>
                </c:pt>
                <c:pt idx="34">
                  <c:v>5.26</c:v>
                </c:pt>
                <c:pt idx="35">
                  <c:v>5.37</c:v>
                </c:pt>
                <c:pt idx="36">
                  <c:v>5.48</c:v>
                </c:pt>
                <c:pt idx="37">
                  <c:v>5.59</c:v>
                </c:pt>
                <c:pt idx="38">
                  <c:v>6.1</c:v>
                </c:pt>
                <c:pt idx="39">
                  <c:v>6.21</c:v>
                </c:pt>
                <c:pt idx="40">
                  <c:v>6.33</c:v>
                </c:pt>
                <c:pt idx="41">
                  <c:v>6.44</c:v>
                </c:pt>
                <c:pt idx="42">
                  <c:v>6.56</c:v>
                </c:pt>
                <c:pt idx="43">
                  <c:v>7.08</c:v>
                </c:pt>
                <c:pt idx="44">
                  <c:v>7.21</c:v>
                </c:pt>
                <c:pt idx="45">
                  <c:v>7.33</c:v>
                </c:pt>
                <c:pt idx="46">
                  <c:v>7.45</c:v>
                </c:pt>
                <c:pt idx="47">
                  <c:v>7.56</c:v>
                </c:pt>
                <c:pt idx="48">
                  <c:v>8.06</c:v>
                </c:pt>
                <c:pt idx="49">
                  <c:v>8.15</c:v>
                </c:pt>
                <c:pt idx="50">
                  <c:v>8.21</c:v>
                </c:pt>
                <c:pt idx="51">
                  <c:v>8.25</c:v>
                </c:pt>
                <c:pt idx="52">
                  <c:v>8.27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Sonne1996!$F$1</c:f>
              <c:strCache>
                <c:ptCount val="1"/>
                <c:pt idx="0">
                  <c:v>SU (h.min)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Sonne1996!$C$2:$C$54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Sonne1996!$F$2:$F$54</c:f>
              <c:numCache>
                <c:ptCount val="53"/>
                <c:pt idx="0">
                  <c:v>16.24</c:v>
                </c:pt>
                <c:pt idx="1">
                  <c:v>16.32</c:v>
                </c:pt>
                <c:pt idx="2">
                  <c:v>16.42</c:v>
                </c:pt>
                <c:pt idx="3">
                  <c:v>16.53</c:v>
                </c:pt>
                <c:pt idx="4">
                  <c:v>17.05</c:v>
                </c:pt>
                <c:pt idx="5">
                  <c:v>17.18</c:v>
                </c:pt>
                <c:pt idx="6">
                  <c:v>17.31</c:v>
                </c:pt>
                <c:pt idx="7">
                  <c:v>17.43</c:v>
                </c:pt>
                <c:pt idx="8">
                  <c:v>17.56</c:v>
                </c:pt>
                <c:pt idx="9">
                  <c:v>18.08</c:v>
                </c:pt>
                <c:pt idx="10">
                  <c:v>18.2</c:v>
                </c:pt>
                <c:pt idx="11">
                  <c:v>18.32</c:v>
                </c:pt>
                <c:pt idx="12">
                  <c:v>18.44</c:v>
                </c:pt>
                <c:pt idx="13">
                  <c:v>18.55</c:v>
                </c:pt>
                <c:pt idx="14">
                  <c:v>19.07</c:v>
                </c:pt>
                <c:pt idx="15">
                  <c:v>19.19</c:v>
                </c:pt>
                <c:pt idx="16">
                  <c:v>19.3</c:v>
                </c:pt>
                <c:pt idx="17">
                  <c:v>19.42</c:v>
                </c:pt>
                <c:pt idx="18">
                  <c:v>19.53</c:v>
                </c:pt>
                <c:pt idx="19">
                  <c:v>20.04</c:v>
                </c:pt>
                <c:pt idx="20">
                  <c:v>20.14</c:v>
                </c:pt>
                <c:pt idx="21">
                  <c:v>20.23</c:v>
                </c:pt>
                <c:pt idx="22">
                  <c:v>20.31</c:v>
                </c:pt>
                <c:pt idx="23">
                  <c:v>20.37</c:v>
                </c:pt>
                <c:pt idx="24">
                  <c:v>20.41</c:v>
                </c:pt>
                <c:pt idx="25">
                  <c:v>20.42</c:v>
                </c:pt>
                <c:pt idx="26">
                  <c:v>20.41</c:v>
                </c:pt>
                <c:pt idx="27">
                  <c:v>20.38</c:v>
                </c:pt>
                <c:pt idx="28">
                  <c:v>20.32</c:v>
                </c:pt>
                <c:pt idx="29">
                  <c:v>20.24</c:v>
                </c:pt>
                <c:pt idx="30">
                  <c:v>20.14</c:v>
                </c:pt>
                <c:pt idx="31">
                  <c:v>20.02</c:v>
                </c:pt>
                <c:pt idx="32">
                  <c:v>19.49</c:v>
                </c:pt>
                <c:pt idx="33">
                  <c:v>19.35</c:v>
                </c:pt>
                <c:pt idx="34">
                  <c:v>19.21</c:v>
                </c:pt>
                <c:pt idx="35">
                  <c:v>19.05</c:v>
                </c:pt>
                <c:pt idx="36">
                  <c:v>18.5</c:v>
                </c:pt>
                <c:pt idx="37">
                  <c:v>18.34</c:v>
                </c:pt>
                <c:pt idx="38">
                  <c:v>18.18</c:v>
                </c:pt>
                <c:pt idx="39">
                  <c:v>18.02</c:v>
                </c:pt>
                <c:pt idx="40">
                  <c:v>17.46</c:v>
                </c:pt>
                <c:pt idx="41">
                  <c:v>17.31</c:v>
                </c:pt>
                <c:pt idx="42">
                  <c:v>17.16</c:v>
                </c:pt>
                <c:pt idx="43">
                  <c:v>17.02</c:v>
                </c:pt>
                <c:pt idx="44">
                  <c:v>16.5</c:v>
                </c:pt>
                <c:pt idx="45">
                  <c:v>16.39</c:v>
                </c:pt>
                <c:pt idx="46">
                  <c:v>16.29</c:v>
                </c:pt>
                <c:pt idx="47">
                  <c:v>16.22</c:v>
                </c:pt>
                <c:pt idx="48">
                  <c:v>16.17</c:v>
                </c:pt>
                <c:pt idx="49">
                  <c:v>16.14</c:v>
                </c:pt>
                <c:pt idx="50">
                  <c:v>16.14</c:v>
                </c:pt>
                <c:pt idx="51">
                  <c:v>16.17</c:v>
                </c:pt>
                <c:pt idx="52">
                  <c:v>16.23</c:v>
                </c:pt>
              </c:numCache>
            </c:numRef>
          </c:yVal>
          <c:smooth val="1"/>
        </c:ser>
        <c:axId val="42602135"/>
        <c:axId val="47874896"/>
      </c:scatterChart>
      <c:valAx>
        <c:axId val="42602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Nummer des Tages 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crossBetween val="midCat"/>
        <c:dispUnits/>
      </c:valAx>
      <c:valAx>
        <c:axId val="47874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Sonne1996!$H$1</c:f>
              <c:strCache>
                <c:ptCount val="1"/>
                <c:pt idx="0">
                  <c:v>Tageslänge (h.dez)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Sonne1996!$C$2:$C$54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Sonne1996!$H$2:$H$54</c:f>
              <c:numCache>
                <c:ptCount val="53"/>
                <c:pt idx="0">
                  <c:v>7.949999999999999</c:v>
                </c:pt>
                <c:pt idx="1">
                  <c:v>8.116666666666669</c:v>
                </c:pt>
                <c:pt idx="2">
                  <c:v>8.350000000000001</c:v>
                </c:pt>
                <c:pt idx="3">
                  <c:v>8.650000000000002</c:v>
                </c:pt>
                <c:pt idx="4">
                  <c:v>9.000000000000002</c:v>
                </c:pt>
                <c:pt idx="5">
                  <c:v>9.383333333333335</c:v>
                </c:pt>
                <c:pt idx="6">
                  <c:v>9.8</c:v>
                </c:pt>
                <c:pt idx="7">
                  <c:v>10.23333333333333</c:v>
                </c:pt>
                <c:pt idx="8">
                  <c:v>10.68333333333333</c:v>
                </c:pt>
                <c:pt idx="9">
                  <c:v>11.13333333333333</c:v>
                </c:pt>
                <c:pt idx="10">
                  <c:v>11.583333333333332</c:v>
                </c:pt>
                <c:pt idx="11">
                  <c:v>12.05</c:v>
                </c:pt>
                <c:pt idx="12">
                  <c:v>12.516666666666667</c:v>
                </c:pt>
                <c:pt idx="13">
                  <c:v>12.966666666666669</c:v>
                </c:pt>
                <c:pt idx="14">
                  <c:v>13.416666666666668</c:v>
                </c:pt>
                <c:pt idx="15">
                  <c:v>13.883333333333336</c:v>
                </c:pt>
                <c:pt idx="16">
                  <c:v>14.3</c:v>
                </c:pt>
                <c:pt idx="17">
                  <c:v>14.733333333333336</c:v>
                </c:pt>
                <c:pt idx="18">
                  <c:v>15.133333333333336</c:v>
                </c:pt>
                <c:pt idx="19">
                  <c:v>15.5</c:v>
                </c:pt>
                <c:pt idx="20">
                  <c:v>15.833333333333334</c:v>
                </c:pt>
                <c:pt idx="21">
                  <c:v>16.116666666666667</c:v>
                </c:pt>
                <c:pt idx="22">
                  <c:v>16.35</c:v>
                </c:pt>
                <c:pt idx="23">
                  <c:v>16.516666666666666</c:v>
                </c:pt>
                <c:pt idx="24">
                  <c:v>16.6</c:v>
                </c:pt>
                <c:pt idx="25">
                  <c:v>16.6</c:v>
                </c:pt>
                <c:pt idx="26">
                  <c:v>16.516666666666666</c:v>
                </c:pt>
                <c:pt idx="27">
                  <c:v>16.366666666666667</c:v>
                </c:pt>
                <c:pt idx="28">
                  <c:v>16.150000000000002</c:v>
                </c:pt>
                <c:pt idx="29">
                  <c:v>15.866666666666664</c:v>
                </c:pt>
                <c:pt idx="30">
                  <c:v>15.533333333333335</c:v>
                </c:pt>
                <c:pt idx="31">
                  <c:v>15.149999999999999</c:v>
                </c:pt>
                <c:pt idx="32">
                  <c:v>14.766666666666662</c:v>
                </c:pt>
                <c:pt idx="33">
                  <c:v>14.333333333333336</c:v>
                </c:pt>
                <c:pt idx="34">
                  <c:v>13.916666666666668</c:v>
                </c:pt>
                <c:pt idx="35">
                  <c:v>13.466666666666669</c:v>
                </c:pt>
                <c:pt idx="36">
                  <c:v>13.033333333333331</c:v>
                </c:pt>
                <c:pt idx="37">
                  <c:v>12.583333333333332</c:v>
                </c:pt>
                <c:pt idx="38">
                  <c:v>12.133333333333335</c:v>
                </c:pt>
                <c:pt idx="39">
                  <c:v>11.683333333333332</c:v>
                </c:pt>
                <c:pt idx="40">
                  <c:v>11.216666666666669</c:v>
                </c:pt>
                <c:pt idx="41">
                  <c:v>10.783333333333331</c:v>
                </c:pt>
                <c:pt idx="42">
                  <c:v>10.333333333333332</c:v>
                </c:pt>
                <c:pt idx="43">
                  <c:v>9.899999999999999</c:v>
                </c:pt>
                <c:pt idx="44">
                  <c:v>9.483333333333333</c:v>
                </c:pt>
                <c:pt idx="45">
                  <c:v>9.100000000000001</c:v>
                </c:pt>
                <c:pt idx="46">
                  <c:v>8.73333333333333</c:v>
                </c:pt>
                <c:pt idx="47">
                  <c:v>8.43333333333333</c:v>
                </c:pt>
                <c:pt idx="48">
                  <c:v>8.183333333333334</c:v>
                </c:pt>
                <c:pt idx="49">
                  <c:v>7.983333333333334</c:v>
                </c:pt>
                <c:pt idx="50">
                  <c:v>7.883333333333333</c:v>
                </c:pt>
                <c:pt idx="51">
                  <c:v>7.866666666666669</c:v>
                </c:pt>
                <c:pt idx="52">
                  <c:v>7.933333333333334</c:v>
                </c:pt>
              </c:numCache>
            </c:numRef>
          </c:yVal>
          <c:smooth val="0"/>
        </c:ser>
        <c:axId val="28220881"/>
        <c:axId val="52661338"/>
      </c:scatterChart>
      <c:val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61338"/>
        <c:crosses val="autoZero"/>
        <c:crossBetween val="midCat"/>
        <c:dispUnits/>
      </c:valAx>
      <c:valAx>
        <c:axId val="526613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0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Uhrzeit des lokalen Mittags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Sonne1996!$J$1</c:f>
              <c:strCache>
                <c:ptCount val="1"/>
                <c:pt idx="0">
                  <c:v>Mittagszeit (h.dez)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Sonne1996!$C$2:$C$54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Sonne1996!$J$2:$J$54</c:f>
              <c:numCache>
                <c:ptCount val="53"/>
                <c:pt idx="0">
                  <c:v>12.424999999999999</c:v>
                </c:pt>
                <c:pt idx="1">
                  <c:v>12.475000000000001</c:v>
                </c:pt>
                <c:pt idx="2">
                  <c:v>12.525000000000002</c:v>
                </c:pt>
                <c:pt idx="3">
                  <c:v>12.558333333333335</c:v>
                </c:pt>
                <c:pt idx="4">
                  <c:v>12.583333333333336</c:v>
                </c:pt>
                <c:pt idx="5">
                  <c:v>12.608333333333334</c:v>
                </c:pt>
                <c:pt idx="6">
                  <c:v>12.616666666666665</c:v>
                </c:pt>
                <c:pt idx="7">
                  <c:v>12.6</c:v>
                </c:pt>
                <c:pt idx="8">
                  <c:v>12.591666666666665</c:v>
                </c:pt>
                <c:pt idx="9">
                  <c:v>12.566666666666665</c:v>
                </c:pt>
                <c:pt idx="10">
                  <c:v>12.541666666666666</c:v>
                </c:pt>
                <c:pt idx="11">
                  <c:v>12.508333333333335</c:v>
                </c:pt>
                <c:pt idx="12">
                  <c:v>12.475000000000001</c:v>
                </c:pt>
                <c:pt idx="13">
                  <c:v>12.433333333333334</c:v>
                </c:pt>
                <c:pt idx="14">
                  <c:v>12.408333333333333</c:v>
                </c:pt>
                <c:pt idx="15">
                  <c:v>12.375000000000002</c:v>
                </c:pt>
                <c:pt idx="16">
                  <c:v>12.35</c:v>
                </c:pt>
                <c:pt idx="17">
                  <c:v>12.333333333333336</c:v>
                </c:pt>
                <c:pt idx="18">
                  <c:v>12.316666666666668</c:v>
                </c:pt>
                <c:pt idx="19">
                  <c:v>12.316666666666666</c:v>
                </c:pt>
                <c:pt idx="20">
                  <c:v>12.316666666666666</c:v>
                </c:pt>
                <c:pt idx="21">
                  <c:v>12.325</c:v>
                </c:pt>
                <c:pt idx="22">
                  <c:v>12.341666666666665</c:v>
                </c:pt>
                <c:pt idx="23">
                  <c:v>12.358333333333334</c:v>
                </c:pt>
                <c:pt idx="24">
                  <c:v>12.383333333333333</c:v>
                </c:pt>
                <c:pt idx="25">
                  <c:v>12.400000000000002</c:v>
                </c:pt>
                <c:pt idx="26">
                  <c:v>12.425</c:v>
                </c:pt>
                <c:pt idx="27">
                  <c:v>12.45</c:v>
                </c:pt>
                <c:pt idx="28">
                  <c:v>12.458333333333334</c:v>
                </c:pt>
                <c:pt idx="29">
                  <c:v>12.466666666666667</c:v>
                </c:pt>
                <c:pt idx="30">
                  <c:v>12.466666666666667</c:v>
                </c:pt>
                <c:pt idx="31">
                  <c:v>12.458333333333332</c:v>
                </c:pt>
                <c:pt idx="32">
                  <c:v>12.433333333333332</c:v>
                </c:pt>
                <c:pt idx="33">
                  <c:v>12.416666666666668</c:v>
                </c:pt>
                <c:pt idx="34">
                  <c:v>12.391666666666667</c:v>
                </c:pt>
                <c:pt idx="35">
                  <c:v>12.350000000000001</c:v>
                </c:pt>
                <c:pt idx="36">
                  <c:v>12.316666666666666</c:v>
                </c:pt>
                <c:pt idx="37">
                  <c:v>12.275</c:v>
                </c:pt>
                <c:pt idx="38">
                  <c:v>12.233333333333334</c:v>
                </c:pt>
                <c:pt idx="39">
                  <c:v>12.191666666666666</c:v>
                </c:pt>
                <c:pt idx="40">
                  <c:v>12.158333333333335</c:v>
                </c:pt>
                <c:pt idx="41">
                  <c:v>12.125</c:v>
                </c:pt>
                <c:pt idx="42">
                  <c:v>12.1</c:v>
                </c:pt>
                <c:pt idx="43">
                  <c:v>12.083333333333332</c:v>
                </c:pt>
                <c:pt idx="44">
                  <c:v>12.091666666666665</c:v>
                </c:pt>
                <c:pt idx="45">
                  <c:v>12.100000000000001</c:v>
                </c:pt>
                <c:pt idx="46">
                  <c:v>12.116666666666665</c:v>
                </c:pt>
                <c:pt idx="47">
                  <c:v>12.149999999999999</c:v>
                </c:pt>
                <c:pt idx="48">
                  <c:v>12.191666666666668</c:v>
                </c:pt>
                <c:pt idx="49">
                  <c:v>12.241666666666667</c:v>
                </c:pt>
                <c:pt idx="50">
                  <c:v>12.291666666666668</c:v>
                </c:pt>
                <c:pt idx="51">
                  <c:v>12.350000000000001</c:v>
                </c:pt>
                <c:pt idx="52">
                  <c:v>12.416666666666666</c:v>
                </c:pt>
              </c:numCache>
            </c:numRef>
          </c:yVal>
          <c:smooth val="0"/>
        </c:ser>
        <c:axId val="4189995"/>
        <c:axId val="37709956"/>
      </c:scatterChart>
      <c:valAx>
        <c:axId val="418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Nummer des Tages 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crossBetween val="midCat"/>
        <c:dispUnits/>
      </c:valAx>
      <c:valAx>
        <c:axId val="3770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Uhrzeit (h.dez)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Sonne1996!$L$1</c:f>
              <c:strCache>
                <c:ptCount val="1"/>
                <c:pt idx="0">
                  <c:v>Tageslänge-24h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Sonne1996!$C$2:$C$54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  <c:pt idx="8">
                  <c:v>56</c:v>
                </c:pt>
                <c:pt idx="9">
                  <c:v>63</c:v>
                </c:pt>
                <c:pt idx="10">
                  <c:v>70</c:v>
                </c:pt>
                <c:pt idx="11">
                  <c:v>77</c:v>
                </c:pt>
                <c:pt idx="12">
                  <c:v>84</c:v>
                </c:pt>
                <c:pt idx="13">
                  <c:v>91</c:v>
                </c:pt>
                <c:pt idx="14">
                  <c:v>98</c:v>
                </c:pt>
                <c:pt idx="15">
                  <c:v>105</c:v>
                </c:pt>
                <c:pt idx="16">
                  <c:v>112</c:v>
                </c:pt>
                <c:pt idx="17">
                  <c:v>119</c:v>
                </c:pt>
                <c:pt idx="18">
                  <c:v>126</c:v>
                </c:pt>
                <c:pt idx="19">
                  <c:v>133</c:v>
                </c:pt>
                <c:pt idx="20">
                  <c:v>140</c:v>
                </c:pt>
                <c:pt idx="21">
                  <c:v>147</c:v>
                </c:pt>
                <c:pt idx="22">
                  <c:v>154</c:v>
                </c:pt>
                <c:pt idx="23">
                  <c:v>161</c:v>
                </c:pt>
                <c:pt idx="24">
                  <c:v>168</c:v>
                </c:pt>
                <c:pt idx="25">
                  <c:v>175</c:v>
                </c:pt>
                <c:pt idx="26">
                  <c:v>182</c:v>
                </c:pt>
                <c:pt idx="27">
                  <c:v>189</c:v>
                </c:pt>
                <c:pt idx="28">
                  <c:v>196</c:v>
                </c:pt>
                <c:pt idx="29">
                  <c:v>203</c:v>
                </c:pt>
                <c:pt idx="30">
                  <c:v>210</c:v>
                </c:pt>
                <c:pt idx="31">
                  <c:v>217</c:v>
                </c:pt>
                <c:pt idx="32">
                  <c:v>224</c:v>
                </c:pt>
                <c:pt idx="33">
                  <c:v>231</c:v>
                </c:pt>
                <c:pt idx="34">
                  <c:v>238</c:v>
                </c:pt>
                <c:pt idx="35">
                  <c:v>245</c:v>
                </c:pt>
                <c:pt idx="36">
                  <c:v>252</c:v>
                </c:pt>
                <c:pt idx="37">
                  <c:v>259</c:v>
                </c:pt>
                <c:pt idx="38">
                  <c:v>266</c:v>
                </c:pt>
                <c:pt idx="39">
                  <c:v>273</c:v>
                </c:pt>
                <c:pt idx="40">
                  <c:v>280</c:v>
                </c:pt>
                <c:pt idx="41">
                  <c:v>287</c:v>
                </c:pt>
                <c:pt idx="42">
                  <c:v>294</c:v>
                </c:pt>
                <c:pt idx="43">
                  <c:v>301</c:v>
                </c:pt>
                <c:pt idx="44">
                  <c:v>308</c:v>
                </c:pt>
                <c:pt idx="45">
                  <c:v>315</c:v>
                </c:pt>
                <c:pt idx="46">
                  <c:v>322</c:v>
                </c:pt>
                <c:pt idx="47">
                  <c:v>329</c:v>
                </c:pt>
                <c:pt idx="48">
                  <c:v>336</c:v>
                </c:pt>
                <c:pt idx="49">
                  <c:v>343</c:v>
                </c:pt>
                <c:pt idx="50">
                  <c:v>350</c:v>
                </c:pt>
                <c:pt idx="51">
                  <c:v>357</c:v>
                </c:pt>
                <c:pt idx="52">
                  <c:v>364</c:v>
                </c:pt>
              </c:numCache>
            </c:numRef>
          </c:xVal>
          <c:yVal>
            <c:numRef>
              <c:f>Sonne1996!$L$2:$L$54</c:f>
              <c:numCache>
                <c:ptCount val="53"/>
                <c:pt idx="1">
                  <c:v>25.71428571428699</c:v>
                </c:pt>
                <c:pt idx="2">
                  <c:v>25.714285714286078</c:v>
                </c:pt>
                <c:pt idx="3">
                  <c:v>17.142857142857082</c:v>
                </c:pt>
                <c:pt idx="4">
                  <c:v>12.857142857143039</c:v>
                </c:pt>
                <c:pt idx="5">
                  <c:v>12.857142857142128</c:v>
                </c:pt>
                <c:pt idx="6">
                  <c:v>4.285714285713129</c:v>
                </c:pt>
                <c:pt idx="7">
                  <c:v>-8.571428571428084</c:v>
                </c:pt>
                <c:pt idx="8">
                  <c:v>-4.285714285714956</c:v>
                </c:pt>
                <c:pt idx="9">
                  <c:v>-12.857142857143039</c:v>
                </c:pt>
                <c:pt idx="10">
                  <c:v>-12.857142857142128</c:v>
                </c:pt>
                <c:pt idx="11">
                  <c:v>-17.14285714285617</c:v>
                </c:pt>
                <c:pt idx="12">
                  <c:v>-17.142857142857082</c:v>
                </c:pt>
                <c:pt idx="13">
                  <c:v>-21.428571428572038</c:v>
                </c:pt>
                <c:pt idx="14">
                  <c:v>-12.857142857143039</c:v>
                </c:pt>
                <c:pt idx="15">
                  <c:v>-17.14285714285617</c:v>
                </c:pt>
                <c:pt idx="16">
                  <c:v>-12.857142857143954</c:v>
                </c:pt>
                <c:pt idx="17">
                  <c:v>-8.57142857142717</c:v>
                </c:pt>
                <c:pt idx="18">
                  <c:v>-8.571428571428998</c:v>
                </c:pt>
                <c:pt idx="19">
                  <c:v>-9.135549459772716E-13</c:v>
                </c:pt>
                <c:pt idx="20">
                  <c:v>0</c:v>
                </c:pt>
                <c:pt idx="21">
                  <c:v>4.285714285714042</c:v>
                </c:pt>
                <c:pt idx="22">
                  <c:v>8.571428571428084</c:v>
                </c:pt>
                <c:pt idx="23">
                  <c:v>8.571428571429912</c:v>
                </c:pt>
                <c:pt idx="24">
                  <c:v>12.857142857142128</c:v>
                </c:pt>
                <c:pt idx="25">
                  <c:v>8.571428571429912</c:v>
                </c:pt>
                <c:pt idx="26">
                  <c:v>12.857142857142128</c:v>
                </c:pt>
                <c:pt idx="27">
                  <c:v>12.857142857142128</c:v>
                </c:pt>
                <c:pt idx="28">
                  <c:v>4.285714285714956</c:v>
                </c:pt>
                <c:pt idx="29">
                  <c:v>4.285714285714042</c:v>
                </c:pt>
                <c:pt idx="30">
                  <c:v>0</c:v>
                </c:pt>
                <c:pt idx="31">
                  <c:v>-4.285714285714956</c:v>
                </c:pt>
                <c:pt idx="32">
                  <c:v>-12.857142857143039</c:v>
                </c:pt>
                <c:pt idx="33">
                  <c:v>-8.57142857142717</c:v>
                </c:pt>
                <c:pt idx="34">
                  <c:v>-12.857142857143039</c:v>
                </c:pt>
                <c:pt idx="35">
                  <c:v>-21.42857142857112</c:v>
                </c:pt>
                <c:pt idx="36">
                  <c:v>-17.142857142857995</c:v>
                </c:pt>
                <c:pt idx="37">
                  <c:v>-21.42857142857112</c:v>
                </c:pt>
                <c:pt idx="38">
                  <c:v>-21.42857142857112</c:v>
                </c:pt>
                <c:pt idx="39">
                  <c:v>-21.428571428572038</c:v>
                </c:pt>
                <c:pt idx="40">
                  <c:v>-17.14285714285617</c:v>
                </c:pt>
                <c:pt idx="41">
                  <c:v>-17.142857142857995</c:v>
                </c:pt>
                <c:pt idx="42">
                  <c:v>-12.857142857143039</c:v>
                </c:pt>
                <c:pt idx="43">
                  <c:v>-8.571428571428998</c:v>
                </c:pt>
                <c:pt idx="44">
                  <c:v>4.285714285714042</c:v>
                </c:pt>
                <c:pt idx="45">
                  <c:v>4.285714285715869</c:v>
                </c:pt>
                <c:pt idx="46">
                  <c:v>8.57142857142717</c:v>
                </c:pt>
                <c:pt idx="47">
                  <c:v>17.142857142857082</c:v>
                </c:pt>
                <c:pt idx="48">
                  <c:v>21.42857142857295</c:v>
                </c:pt>
                <c:pt idx="49">
                  <c:v>25.714285714285168</c:v>
                </c:pt>
                <c:pt idx="50">
                  <c:v>25.714285714286078</c:v>
                </c:pt>
                <c:pt idx="51">
                  <c:v>30.00000000000012</c:v>
                </c:pt>
                <c:pt idx="52">
                  <c:v>34.285714285713254</c:v>
                </c:pt>
              </c:numCache>
            </c:numRef>
          </c:yVal>
          <c:smooth val="0"/>
        </c:ser>
        <c:axId val="3845285"/>
        <c:axId val="34607566"/>
      </c:scatterChart>
      <c:valAx>
        <c:axId val="384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Nummer des 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crossBetween val="midCat"/>
        <c:dispUnits/>
      </c:valAx>
      <c:valAx>
        <c:axId val="3460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(Tageslänge-24h)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29">
      <selection activeCell="G56" sqref="G56:K57"/>
    </sheetView>
  </sheetViews>
  <sheetFormatPr defaultColWidth="11.421875" defaultRowHeight="12.75"/>
  <cols>
    <col min="7" max="7" width="19.28125" style="0" customWidth="1"/>
    <col min="8" max="9" width="16.28125" style="0" customWidth="1"/>
    <col min="10" max="10" width="19.28125" style="0" customWidth="1"/>
    <col min="11" max="11" width="16.28125" style="0" customWidth="1"/>
    <col min="12" max="12" width="14.7109375" style="0" customWidth="1"/>
  </cols>
  <sheetData>
    <row r="1" spans="1:12" ht="12.7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10</v>
      </c>
      <c r="I1" s="8" t="s">
        <v>11</v>
      </c>
      <c r="J1" s="8" t="s">
        <v>8</v>
      </c>
      <c r="K1" s="8" t="s">
        <v>7</v>
      </c>
      <c r="L1" s="8" t="s">
        <v>9</v>
      </c>
    </row>
    <row r="2" spans="1:11" ht="12.75">
      <c r="A2">
        <v>1</v>
      </c>
      <c r="B2" s="1">
        <v>35065</v>
      </c>
      <c r="C2" s="4">
        <f>B2-$B$2</f>
        <v>0</v>
      </c>
      <c r="D2" s="3">
        <v>8.27</v>
      </c>
      <c r="E2" s="3">
        <f>TRUNC(D2)+(D2-TRUNC(D2))/0.6</f>
        <v>8.45</v>
      </c>
      <c r="F2" s="3">
        <v>16.24</v>
      </c>
      <c r="G2" s="3">
        <f>TRUNC(F2)+(F2-TRUNC(F2))/0.6</f>
        <v>16.4</v>
      </c>
      <c r="H2" s="3">
        <f aca="true" t="shared" si="0" ref="H2:H33">G2-E2</f>
        <v>7.949999999999999</v>
      </c>
      <c r="I2" s="3">
        <f>TRUNC(H2)+(H2-TRUNC(H2))*0.6</f>
        <v>7.569999999999999</v>
      </c>
      <c r="J2" s="3">
        <f aca="true" t="shared" si="1" ref="J2:J33">(E2+G2)/2</f>
        <v>12.424999999999999</v>
      </c>
      <c r="K2" s="3">
        <f>TRUNC(J2)+(J2-TRUNC(J2))*0.6</f>
        <v>12.254999999999999</v>
      </c>
    </row>
    <row r="3" spans="1:12" ht="12.75">
      <c r="A3">
        <v>2</v>
      </c>
      <c r="B3" s="1">
        <v>35072</v>
      </c>
      <c r="C3" s="4">
        <f aca="true" t="shared" si="2" ref="C3:C54">B3-$B$2</f>
        <v>7</v>
      </c>
      <c r="D3" s="3">
        <v>8.25</v>
      </c>
      <c r="E3" s="3">
        <f aca="true" t="shared" si="3" ref="E3:E54">TRUNC(D3)+(D3-TRUNC(D3))/0.6</f>
        <v>8.416666666666666</v>
      </c>
      <c r="F3" s="3">
        <v>16.32</v>
      </c>
      <c r="G3" s="3">
        <f aca="true" t="shared" si="4" ref="G3:G54">TRUNC(F3)+(F3-TRUNC(F3))/0.6</f>
        <v>16.533333333333335</v>
      </c>
      <c r="H3" s="3">
        <f t="shared" si="0"/>
        <v>8.116666666666669</v>
      </c>
      <c r="I3" s="3">
        <f aca="true" t="shared" si="5" ref="I3:I56">TRUNC(H3)+(H3-TRUNC(H3))*0.6</f>
        <v>8.070000000000002</v>
      </c>
      <c r="J3" s="3">
        <f t="shared" si="1"/>
        <v>12.475000000000001</v>
      </c>
      <c r="K3" s="3">
        <f aca="true" t="shared" si="6" ref="K3:K57">TRUNC(J3)+(J3-TRUNC(J3))*0.6</f>
        <v>12.285</v>
      </c>
      <c r="L3" s="6">
        <f>(J3-J2)*60/7*60</f>
        <v>25.71428571428699</v>
      </c>
    </row>
    <row r="4" spans="1:12" ht="12.75">
      <c r="A4">
        <v>3</v>
      </c>
      <c r="B4" s="1">
        <v>35079</v>
      </c>
      <c r="C4" s="4">
        <f t="shared" si="2"/>
        <v>14</v>
      </c>
      <c r="D4" s="3">
        <v>8.21</v>
      </c>
      <c r="E4" s="3">
        <f t="shared" si="3"/>
        <v>8.350000000000001</v>
      </c>
      <c r="F4" s="3">
        <v>16.42</v>
      </c>
      <c r="G4" s="3">
        <f t="shared" si="4"/>
        <v>16.700000000000003</v>
      </c>
      <c r="H4" s="3">
        <f t="shared" si="0"/>
        <v>8.350000000000001</v>
      </c>
      <c r="I4" s="3">
        <f t="shared" si="5"/>
        <v>8.21</v>
      </c>
      <c r="J4" s="3">
        <f t="shared" si="1"/>
        <v>12.525000000000002</v>
      </c>
      <c r="K4" s="3">
        <f t="shared" si="6"/>
        <v>12.315000000000001</v>
      </c>
      <c r="L4" s="6">
        <f aca="true" t="shared" si="7" ref="L4:L54">(J4-J3)*60/7*60</f>
        <v>25.714285714286078</v>
      </c>
    </row>
    <row r="5" spans="1:13" ht="12.75">
      <c r="A5">
        <v>4</v>
      </c>
      <c r="B5" s="1">
        <v>35086</v>
      </c>
      <c r="C5" s="4">
        <f t="shared" si="2"/>
        <v>21</v>
      </c>
      <c r="D5" s="3">
        <v>8.14</v>
      </c>
      <c r="E5" s="3">
        <f t="shared" si="3"/>
        <v>8.233333333333334</v>
      </c>
      <c r="F5" s="3">
        <v>16.53</v>
      </c>
      <c r="G5" s="3">
        <f t="shared" si="4"/>
        <v>16.883333333333336</v>
      </c>
      <c r="H5" s="3">
        <f t="shared" si="0"/>
        <v>8.650000000000002</v>
      </c>
      <c r="I5" s="3">
        <f t="shared" si="5"/>
        <v>8.39</v>
      </c>
      <c r="J5" s="3">
        <f t="shared" si="1"/>
        <v>12.558333333333335</v>
      </c>
      <c r="K5" s="3">
        <f t="shared" si="6"/>
        <v>12.335</v>
      </c>
      <c r="L5" s="6">
        <f t="shared" si="7"/>
        <v>17.142857142857082</v>
      </c>
      <c r="M5" s="2"/>
    </row>
    <row r="6" spans="1:12" ht="12.75">
      <c r="A6">
        <v>5</v>
      </c>
      <c r="B6" s="1">
        <v>35093</v>
      </c>
      <c r="C6" s="4">
        <f t="shared" si="2"/>
        <v>28</v>
      </c>
      <c r="D6" s="3">
        <v>8.05</v>
      </c>
      <c r="E6" s="3">
        <f t="shared" si="3"/>
        <v>8.083333333333334</v>
      </c>
      <c r="F6" s="3">
        <v>17.05</v>
      </c>
      <c r="G6" s="3">
        <f t="shared" si="4"/>
        <v>17.083333333333336</v>
      </c>
      <c r="H6" s="3">
        <f t="shared" si="0"/>
        <v>9.000000000000002</v>
      </c>
      <c r="I6" s="3">
        <f t="shared" si="5"/>
        <v>9.000000000000002</v>
      </c>
      <c r="J6" s="3">
        <f t="shared" si="1"/>
        <v>12.583333333333336</v>
      </c>
      <c r="K6" s="3">
        <f t="shared" si="6"/>
        <v>12.350000000000001</v>
      </c>
      <c r="L6" s="6">
        <f t="shared" si="7"/>
        <v>12.857142857143039</v>
      </c>
    </row>
    <row r="7" spans="1:12" ht="12.75">
      <c r="A7">
        <v>6</v>
      </c>
      <c r="B7" s="1">
        <v>35100</v>
      </c>
      <c r="C7" s="4">
        <f t="shared" si="2"/>
        <v>35</v>
      </c>
      <c r="D7" s="3">
        <v>7.55</v>
      </c>
      <c r="E7" s="3">
        <f t="shared" si="3"/>
        <v>7.916666666666666</v>
      </c>
      <c r="F7" s="3">
        <v>17.18</v>
      </c>
      <c r="G7" s="3">
        <f t="shared" si="4"/>
        <v>17.3</v>
      </c>
      <c r="H7" s="3">
        <f t="shared" si="0"/>
        <v>9.383333333333335</v>
      </c>
      <c r="I7" s="3">
        <f t="shared" si="5"/>
        <v>9.23</v>
      </c>
      <c r="J7" s="3">
        <f t="shared" si="1"/>
        <v>12.608333333333334</v>
      </c>
      <c r="K7" s="3">
        <f t="shared" si="6"/>
        <v>12.365</v>
      </c>
      <c r="L7" s="6">
        <f t="shared" si="7"/>
        <v>12.857142857142128</v>
      </c>
    </row>
    <row r="8" spans="1:12" ht="12.75">
      <c r="A8">
        <v>7</v>
      </c>
      <c r="B8" s="1">
        <v>35107</v>
      </c>
      <c r="C8" s="4">
        <f t="shared" si="2"/>
        <v>42</v>
      </c>
      <c r="D8" s="3">
        <v>7.43</v>
      </c>
      <c r="E8" s="3">
        <f t="shared" si="3"/>
        <v>7.716666666666666</v>
      </c>
      <c r="F8" s="3">
        <v>17.31</v>
      </c>
      <c r="G8" s="3">
        <f t="shared" si="4"/>
        <v>17.516666666666666</v>
      </c>
      <c r="H8" s="3">
        <f t="shared" si="0"/>
        <v>9.8</v>
      </c>
      <c r="I8" s="3">
        <f t="shared" si="5"/>
        <v>9.48</v>
      </c>
      <c r="J8" s="3">
        <f t="shared" si="1"/>
        <v>12.616666666666665</v>
      </c>
      <c r="K8" s="3">
        <f t="shared" si="6"/>
        <v>12.37</v>
      </c>
      <c r="L8" s="6">
        <f t="shared" si="7"/>
        <v>4.285714285713129</v>
      </c>
    </row>
    <row r="9" spans="1:12" ht="12.75">
      <c r="A9">
        <v>8</v>
      </c>
      <c r="B9" s="1">
        <v>35114</v>
      </c>
      <c r="C9" s="4">
        <f t="shared" si="2"/>
        <v>49</v>
      </c>
      <c r="D9" s="3">
        <v>7.29</v>
      </c>
      <c r="E9" s="3">
        <f t="shared" si="3"/>
        <v>7.483333333333333</v>
      </c>
      <c r="F9" s="3">
        <v>17.43</v>
      </c>
      <c r="G9" s="3">
        <f t="shared" si="4"/>
        <v>17.716666666666665</v>
      </c>
      <c r="H9" s="3">
        <f t="shared" si="0"/>
        <v>10.23333333333333</v>
      </c>
      <c r="I9" s="3">
        <f t="shared" si="5"/>
        <v>10.139999999999999</v>
      </c>
      <c r="J9" s="3">
        <f t="shared" si="1"/>
        <v>12.6</v>
      </c>
      <c r="K9" s="3">
        <f t="shared" si="6"/>
        <v>12.36</v>
      </c>
      <c r="L9" s="6">
        <f t="shared" si="7"/>
        <v>-8.571428571428084</v>
      </c>
    </row>
    <row r="10" spans="1:12" ht="12.75">
      <c r="A10">
        <v>9</v>
      </c>
      <c r="B10" s="1">
        <v>35121</v>
      </c>
      <c r="C10" s="4">
        <f t="shared" si="2"/>
        <v>56</v>
      </c>
      <c r="D10" s="3">
        <v>7.15</v>
      </c>
      <c r="E10" s="3">
        <f t="shared" si="3"/>
        <v>7.250000000000001</v>
      </c>
      <c r="F10" s="3">
        <v>17.56</v>
      </c>
      <c r="G10" s="3">
        <f t="shared" si="4"/>
        <v>17.93333333333333</v>
      </c>
      <c r="H10" s="3">
        <f t="shared" si="0"/>
        <v>10.68333333333333</v>
      </c>
      <c r="I10" s="3">
        <f t="shared" si="5"/>
        <v>10.409999999999998</v>
      </c>
      <c r="J10" s="3">
        <f t="shared" si="1"/>
        <v>12.591666666666665</v>
      </c>
      <c r="K10" s="3">
        <f t="shared" si="6"/>
        <v>12.354999999999999</v>
      </c>
      <c r="L10" s="6">
        <f t="shared" si="7"/>
        <v>-4.285714285714956</v>
      </c>
    </row>
    <row r="11" spans="1:12" ht="12.75">
      <c r="A11">
        <v>10</v>
      </c>
      <c r="B11" s="1">
        <v>35128</v>
      </c>
      <c r="C11" s="4">
        <f t="shared" si="2"/>
        <v>63</v>
      </c>
      <c r="D11" s="3">
        <v>7</v>
      </c>
      <c r="E11" s="3">
        <f t="shared" si="3"/>
        <v>7</v>
      </c>
      <c r="F11" s="3">
        <v>18.08</v>
      </c>
      <c r="G11" s="3">
        <f t="shared" si="4"/>
        <v>18.13333333333333</v>
      </c>
      <c r="H11" s="3">
        <f t="shared" si="0"/>
        <v>11.13333333333333</v>
      </c>
      <c r="I11" s="3">
        <f t="shared" si="5"/>
        <v>11.079999999999998</v>
      </c>
      <c r="J11" s="3">
        <f t="shared" si="1"/>
        <v>12.566666666666665</v>
      </c>
      <c r="K11" s="3">
        <f t="shared" si="6"/>
        <v>12.339999999999998</v>
      </c>
      <c r="L11" s="6">
        <f t="shared" si="7"/>
        <v>-12.857142857143039</v>
      </c>
    </row>
    <row r="12" spans="1:12" ht="12.75">
      <c r="A12">
        <v>11</v>
      </c>
      <c r="B12" s="1">
        <v>35135</v>
      </c>
      <c r="C12" s="4">
        <f t="shared" si="2"/>
        <v>70</v>
      </c>
      <c r="D12" s="3">
        <v>6.45</v>
      </c>
      <c r="E12" s="3">
        <f t="shared" si="3"/>
        <v>6.75</v>
      </c>
      <c r="F12" s="3">
        <v>18.2</v>
      </c>
      <c r="G12" s="3">
        <f t="shared" si="4"/>
        <v>18.333333333333332</v>
      </c>
      <c r="H12" s="3">
        <f t="shared" si="0"/>
        <v>11.583333333333332</v>
      </c>
      <c r="I12" s="3">
        <f t="shared" si="5"/>
        <v>11.35</v>
      </c>
      <c r="J12" s="3">
        <f t="shared" si="1"/>
        <v>12.541666666666666</v>
      </c>
      <c r="K12" s="3">
        <f t="shared" si="6"/>
        <v>12.325</v>
      </c>
      <c r="L12" s="6">
        <f t="shared" si="7"/>
        <v>-12.857142857142128</v>
      </c>
    </row>
    <row r="13" spans="1:12" ht="12.75">
      <c r="A13">
        <v>12</v>
      </c>
      <c r="B13" s="1">
        <v>35142</v>
      </c>
      <c r="C13" s="4">
        <f t="shared" si="2"/>
        <v>77</v>
      </c>
      <c r="D13" s="3">
        <v>6.29</v>
      </c>
      <c r="E13" s="3">
        <f t="shared" si="3"/>
        <v>6.483333333333333</v>
      </c>
      <c r="F13" s="3">
        <v>18.32</v>
      </c>
      <c r="G13" s="3">
        <f t="shared" si="4"/>
        <v>18.533333333333335</v>
      </c>
      <c r="H13" s="3">
        <f t="shared" si="0"/>
        <v>12.05</v>
      </c>
      <c r="I13" s="3">
        <f t="shared" si="5"/>
        <v>12.030000000000001</v>
      </c>
      <c r="J13" s="3">
        <f t="shared" si="1"/>
        <v>12.508333333333335</v>
      </c>
      <c r="K13" s="3">
        <f t="shared" si="6"/>
        <v>12.305000000000001</v>
      </c>
      <c r="L13" s="6">
        <f t="shared" si="7"/>
        <v>-17.14285714285617</v>
      </c>
    </row>
    <row r="14" spans="1:12" ht="12.75">
      <c r="A14">
        <v>13</v>
      </c>
      <c r="B14" s="1">
        <v>35149</v>
      </c>
      <c r="C14" s="4">
        <f t="shared" si="2"/>
        <v>84</v>
      </c>
      <c r="D14" s="3">
        <v>6.13</v>
      </c>
      <c r="E14" s="3">
        <f t="shared" si="3"/>
        <v>6.216666666666667</v>
      </c>
      <c r="F14" s="3">
        <v>18.44</v>
      </c>
      <c r="G14" s="3">
        <f t="shared" si="4"/>
        <v>18.733333333333334</v>
      </c>
      <c r="H14" s="3">
        <f t="shared" si="0"/>
        <v>12.516666666666667</v>
      </c>
      <c r="I14" s="3">
        <f t="shared" si="5"/>
        <v>12.31</v>
      </c>
      <c r="J14" s="3">
        <f t="shared" si="1"/>
        <v>12.475000000000001</v>
      </c>
      <c r="K14" s="3">
        <f t="shared" si="6"/>
        <v>12.285</v>
      </c>
      <c r="L14" s="6">
        <f t="shared" si="7"/>
        <v>-17.142857142857082</v>
      </c>
    </row>
    <row r="15" spans="1:12" ht="12.75">
      <c r="A15">
        <v>14</v>
      </c>
      <c r="B15" s="1">
        <v>35156</v>
      </c>
      <c r="C15" s="4">
        <f t="shared" si="2"/>
        <v>91</v>
      </c>
      <c r="D15" s="3">
        <v>5.57</v>
      </c>
      <c r="E15" s="3">
        <f t="shared" si="3"/>
        <v>5.95</v>
      </c>
      <c r="F15" s="3">
        <v>18.55</v>
      </c>
      <c r="G15" s="3">
        <f t="shared" si="4"/>
        <v>18.916666666666668</v>
      </c>
      <c r="H15" s="3">
        <f t="shared" si="0"/>
        <v>12.966666666666669</v>
      </c>
      <c r="I15" s="3">
        <f t="shared" si="5"/>
        <v>12.580000000000002</v>
      </c>
      <c r="J15" s="3">
        <f t="shared" si="1"/>
        <v>12.433333333333334</v>
      </c>
      <c r="K15" s="3">
        <f t="shared" si="6"/>
        <v>12.26</v>
      </c>
      <c r="L15" s="6">
        <f t="shared" si="7"/>
        <v>-21.428571428572038</v>
      </c>
    </row>
    <row r="16" spans="1:12" ht="12.75">
      <c r="A16">
        <v>15</v>
      </c>
      <c r="B16" s="1">
        <v>35163</v>
      </c>
      <c r="C16" s="4">
        <f t="shared" si="2"/>
        <v>98</v>
      </c>
      <c r="D16" s="3">
        <v>5.42</v>
      </c>
      <c r="E16" s="3">
        <f t="shared" si="3"/>
        <v>5.7</v>
      </c>
      <c r="F16" s="3">
        <v>19.07</v>
      </c>
      <c r="G16" s="3">
        <f t="shared" si="4"/>
        <v>19.116666666666667</v>
      </c>
      <c r="H16" s="3">
        <f t="shared" si="0"/>
        <v>13.416666666666668</v>
      </c>
      <c r="I16" s="3">
        <f t="shared" si="5"/>
        <v>13.25</v>
      </c>
      <c r="J16" s="3">
        <f t="shared" si="1"/>
        <v>12.408333333333333</v>
      </c>
      <c r="K16" s="3">
        <f t="shared" si="6"/>
        <v>12.245</v>
      </c>
      <c r="L16" s="6">
        <f t="shared" si="7"/>
        <v>-12.857142857143039</v>
      </c>
    </row>
    <row r="17" spans="1:12" ht="12.75">
      <c r="A17">
        <v>16</v>
      </c>
      <c r="B17" s="1">
        <v>35170</v>
      </c>
      <c r="C17" s="4">
        <f t="shared" si="2"/>
        <v>105</v>
      </c>
      <c r="D17" s="3">
        <v>5.26</v>
      </c>
      <c r="E17" s="3">
        <f t="shared" si="3"/>
        <v>5.433333333333333</v>
      </c>
      <c r="F17" s="3">
        <v>19.19</v>
      </c>
      <c r="G17" s="3">
        <f t="shared" si="4"/>
        <v>19.31666666666667</v>
      </c>
      <c r="H17" s="3">
        <f t="shared" si="0"/>
        <v>13.883333333333336</v>
      </c>
      <c r="I17" s="3">
        <f t="shared" si="5"/>
        <v>13.530000000000001</v>
      </c>
      <c r="J17" s="3">
        <f t="shared" si="1"/>
        <v>12.375000000000002</v>
      </c>
      <c r="K17" s="3">
        <f t="shared" si="6"/>
        <v>12.225000000000001</v>
      </c>
      <c r="L17" s="6">
        <f t="shared" si="7"/>
        <v>-17.14285714285617</v>
      </c>
    </row>
    <row r="18" spans="1:12" ht="12.75">
      <c r="A18">
        <v>17</v>
      </c>
      <c r="B18" s="1">
        <v>35177</v>
      </c>
      <c r="C18" s="4">
        <f t="shared" si="2"/>
        <v>112</v>
      </c>
      <c r="D18" s="3">
        <v>5.12</v>
      </c>
      <c r="E18" s="3">
        <f t="shared" si="3"/>
        <v>5.2</v>
      </c>
      <c r="F18" s="3">
        <v>19.3</v>
      </c>
      <c r="G18" s="3">
        <f t="shared" si="4"/>
        <v>19.5</v>
      </c>
      <c r="H18" s="3">
        <f t="shared" si="0"/>
        <v>14.3</v>
      </c>
      <c r="I18" s="3">
        <f t="shared" si="5"/>
        <v>14.18</v>
      </c>
      <c r="J18" s="3">
        <f t="shared" si="1"/>
        <v>12.35</v>
      </c>
      <c r="K18" s="3">
        <f t="shared" si="6"/>
        <v>12.209999999999999</v>
      </c>
      <c r="L18" s="6">
        <f t="shared" si="7"/>
        <v>-12.857142857143954</v>
      </c>
    </row>
    <row r="19" spans="1:12" ht="12.75">
      <c r="A19">
        <v>18</v>
      </c>
      <c r="B19" s="1">
        <v>35184</v>
      </c>
      <c r="C19" s="4">
        <f t="shared" si="2"/>
        <v>119</v>
      </c>
      <c r="D19" s="3">
        <v>4.58</v>
      </c>
      <c r="E19" s="3">
        <f t="shared" si="3"/>
        <v>4.966666666666667</v>
      </c>
      <c r="F19" s="3">
        <v>19.42</v>
      </c>
      <c r="G19" s="3">
        <f t="shared" si="4"/>
        <v>19.700000000000003</v>
      </c>
      <c r="H19" s="3">
        <f t="shared" si="0"/>
        <v>14.733333333333336</v>
      </c>
      <c r="I19" s="3">
        <f t="shared" si="5"/>
        <v>14.440000000000001</v>
      </c>
      <c r="J19" s="3">
        <f t="shared" si="1"/>
        <v>12.333333333333336</v>
      </c>
      <c r="K19" s="3">
        <f t="shared" si="6"/>
        <v>12.200000000000001</v>
      </c>
      <c r="L19" s="6">
        <f t="shared" si="7"/>
        <v>-8.57142857142717</v>
      </c>
    </row>
    <row r="20" spans="1:12" ht="12.75">
      <c r="A20">
        <v>19</v>
      </c>
      <c r="B20" s="1">
        <v>35191</v>
      </c>
      <c r="C20" s="4">
        <f t="shared" si="2"/>
        <v>126</v>
      </c>
      <c r="D20" s="3">
        <v>4.45</v>
      </c>
      <c r="E20" s="3">
        <f t="shared" si="3"/>
        <v>4.75</v>
      </c>
      <c r="F20" s="3">
        <v>19.53</v>
      </c>
      <c r="G20" s="3">
        <f t="shared" si="4"/>
        <v>19.883333333333336</v>
      </c>
      <c r="H20" s="3">
        <f t="shared" si="0"/>
        <v>15.133333333333336</v>
      </c>
      <c r="I20" s="3">
        <f t="shared" si="5"/>
        <v>15.080000000000002</v>
      </c>
      <c r="J20" s="3">
        <f t="shared" si="1"/>
        <v>12.316666666666668</v>
      </c>
      <c r="K20" s="3">
        <f t="shared" si="6"/>
        <v>12.190000000000001</v>
      </c>
      <c r="L20" s="6">
        <f t="shared" si="7"/>
        <v>-8.571428571428998</v>
      </c>
    </row>
    <row r="21" spans="1:12" ht="12.75">
      <c r="A21">
        <v>20</v>
      </c>
      <c r="B21" s="1">
        <v>35198</v>
      </c>
      <c r="C21" s="4">
        <f t="shared" si="2"/>
        <v>133</v>
      </c>
      <c r="D21" s="3">
        <v>4.34</v>
      </c>
      <c r="E21" s="3">
        <f t="shared" si="3"/>
        <v>4.566666666666666</v>
      </c>
      <c r="F21" s="3">
        <v>20.04</v>
      </c>
      <c r="G21" s="3">
        <f t="shared" si="4"/>
        <v>20.066666666666666</v>
      </c>
      <c r="H21" s="3">
        <f t="shared" si="0"/>
        <v>15.5</v>
      </c>
      <c r="I21" s="3">
        <f t="shared" si="5"/>
        <v>15.3</v>
      </c>
      <c r="J21" s="3">
        <f t="shared" si="1"/>
        <v>12.316666666666666</v>
      </c>
      <c r="K21" s="3">
        <f t="shared" si="6"/>
        <v>12.19</v>
      </c>
      <c r="L21" s="6">
        <f t="shared" si="7"/>
        <v>-9.135549459772716E-13</v>
      </c>
    </row>
    <row r="22" spans="1:12" ht="12.75">
      <c r="A22">
        <v>21</v>
      </c>
      <c r="B22" s="1">
        <v>35205</v>
      </c>
      <c r="C22" s="4">
        <f t="shared" si="2"/>
        <v>140</v>
      </c>
      <c r="D22" s="3">
        <v>4.24</v>
      </c>
      <c r="E22" s="3">
        <f t="shared" si="3"/>
        <v>4.4</v>
      </c>
      <c r="F22" s="3">
        <v>20.14</v>
      </c>
      <c r="G22" s="3">
        <f t="shared" si="4"/>
        <v>20.233333333333334</v>
      </c>
      <c r="H22" s="3">
        <f t="shared" si="0"/>
        <v>15.833333333333334</v>
      </c>
      <c r="I22" s="3">
        <f t="shared" si="5"/>
        <v>15.5</v>
      </c>
      <c r="J22" s="3">
        <f t="shared" si="1"/>
        <v>12.316666666666666</v>
      </c>
      <c r="K22" s="3">
        <f t="shared" si="6"/>
        <v>12.19</v>
      </c>
      <c r="L22" s="6">
        <f t="shared" si="7"/>
        <v>0</v>
      </c>
    </row>
    <row r="23" spans="1:12" ht="12.75">
      <c r="A23">
        <v>22</v>
      </c>
      <c r="B23" s="1">
        <v>35212</v>
      </c>
      <c r="C23" s="4">
        <f t="shared" si="2"/>
        <v>147</v>
      </c>
      <c r="D23" s="3">
        <v>4.16</v>
      </c>
      <c r="E23" s="3">
        <f t="shared" si="3"/>
        <v>4.266666666666667</v>
      </c>
      <c r="F23" s="3">
        <v>20.23</v>
      </c>
      <c r="G23" s="3">
        <f t="shared" si="4"/>
        <v>20.383333333333333</v>
      </c>
      <c r="H23" s="3">
        <f t="shared" si="0"/>
        <v>16.116666666666667</v>
      </c>
      <c r="I23" s="3">
        <f t="shared" si="5"/>
        <v>16.07</v>
      </c>
      <c r="J23" s="3">
        <f t="shared" si="1"/>
        <v>12.325</v>
      </c>
      <c r="K23" s="3">
        <f t="shared" si="6"/>
        <v>12.195</v>
      </c>
      <c r="L23" s="6">
        <f t="shared" si="7"/>
        <v>4.285714285714042</v>
      </c>
    </row>
    <row r="24" spans="1:12" ht="12.75">
      <c r="A24">
        <v>23</v>
      </c>
      <c r="B24" s="1">
        <v>35219</v>
      </c>
      <c r="C24" s="4">
        <f t="shared" si="2"/>
        <v>154</v>
      </c>
      <c r="D24" s="3">
        <v>4.1</v>
      </c>
      <c r="E24" s="3">
        <f t="shared" si="3"/>
        <v>4.166666666666666</v>
      </c>
      <c r="F24" s="3">
        <v>20.31</v>
      </c>
      <c r="G24" s="3">
        <f t="shared" si="4"/>
        <v>20.516666666666666</v>
      </c>
      <c r="H24" s="3">
        <f t="shared" si="0"/>
        <v>16.35</v>
      </c>
      <c r="I24" s="3">
        <f t="shared" si="5"/>
        <v>16.21</v>
      </c>
      <c r="J24" s="3">
        <f t="shared" si="1"/>
        <v>12.341666666666665</v>
      </c>
      <c r="K24" s="3">
        <f t="shared" si="6"/>
        <v>12.204999999999998</v>
      </c>
      <c r="L24" s="6">
        <f t="shared" si="7"/>
        <v>8.571428571428084</v>
      </c>
    </row>
    <row r="25" spans="1:12" ht="12.75">
      <c r="A25">
        <v>24</v>
      </c>
      <c r="B25" s="1">
        <v>35226</v>
      </c>
      <c r="C25" s="4">
        <f t="shared" si="2"/>
        <v>161</v>
      </c>
      <c r="D25" s="3">
        <v>4.06</v>
      </c>
      <c r="E25" s="3">
        <f t="shared" si="3"/>
        <v>4.1</v>
      </c>
      <c r="F25" s="3">
        <v>20.37</v>
      </c>
      <c r="G25" s="3">
        <f t="shared" si="4"/>
        <v>20.616666666666667</v>
      </c>
      <c r="H25" s="3">
        <f t="shared" si="0"/>
        <v>16.516666666666666</v>
      </c>
      <c r="I25" s="3">
        <f t="shared" si="5"/>
        <v>16.31</v>
      </c>
      <c r="J25" s="3">
        <f t="shared" si="1"/>
        <v>12.358333333333334</v>
      </c>
      <c r="K25" s="3">
        <f t="shared" si="6"/>
        <v>12.215</v>
      </c>
      <c r="L25" s="6">
        <f t="shared" si="7"/>
        <v>8.571428571429912</v>
      </c>
    </row>
    <row r="26" spans="1:12" ht="12.75">
      <c r="A26">
        <v>25</v>
      </c>
      <c r="B26" s="1">
        <v>35233</v>
      </c>
      <c r="C26" s="4">
        <f t="shared" si="2"/>
        <v>168</v>
      </c>
      <c r="D26" s="3">
        <v>4.05</v>
      </c>
      <c r="E26" s="3">
        <f t="shared" si="3"/>
        <v>4.083333333333333</v>
      </c>
      <c r="F26" s="3">
        <v>20.41</v>
      </c>
      <c r="G26" s="3">
        <f t="shared" si="4"/>
        <v>20.683333333333334</v>
      </c>
      <c r="H26" s="3">
        <f t="shared" si="0"/>
        <v>16.6</v>
      </c>
      <c r="I26" s="3">
        <f t="shared" si="5"/>
        <v>16.36</v>
      </c>
      <c r="J26" s="3">
        <f t="shared" si="1"/>
        <v>12.383333333333333</v>
      </c>
      <c r="K26" s="3">
        <f t="shared" si="6"/>
        <v>12.23</v>
      </c>
      <c r="L26" s="6">
        <f t="shared" si="7"/>
        <v>12.857142857142128</v>
      </c>
    </row>
    <row r="27" spans="1:12" ht="12.75">
      <c r="A27">
        <v>26</v>
      </c>
      <c r="B27" s="1">
        <v>35240</v>
      </c>
      <c r="C27" s="4">
        <f t="shared" si="2"/>
        <v>175</v>
      </c>
      <c r="D27" s="3">
        <v>4.06</v>
      </c>
      <c r="E27" s="3">
        <f t="shared" si="3"/>
        <v>4.1</v>
      </c>
      <c r="F27" s="3">
        <v>20.42</v>
      </c>
      <c r="G27" s="3">
        <f t="shared" si="4"/>
        <v>20.700000000000003</v>
      </c>
      <c r="H27" s="3">
        <f t="shared" si="0"/>
        <v>16.6</v>
      </c>
      <c r="I27" s="3">
        <f t="shared" si="5"/>
        <v>16.36</v>
      </c>
      <c r="J27" s="3">
        <f t="shared" si="1"/>
        <v>12.400000000000002</v>
      </c>
      <c r="K27" s="3">
        <f t="shared" si="6"/>
        <v>12.240000000000002</v>
      </c>
      <c r="L27" s="6">
        <f t="shared" si="7"/>
        <v>8.571428571429912</v>
      </c>
    </row>
    <row r="28" spans="1:12" ht="12.75">
      <c r="A28">
        <v>27</v>
      </c>
      <c r="B28" s="1">
        <v>35247</v>
      </c>
      <c r="C28" s="4">
        <f t="shared" si="2"/>
        <v>182</v>
      </c>
      <c r="D28" s="3">
        <v>4.1</v>
      </c>
      <c r="E28" s="3">
        <f t="shared" si="3"/>
        <v>4.166666666666666</v>
      </c>
      <c r="F28" s="3">
        <v>20.41</v>
      </c>
      <c r="G28" s="3">
        <f t="shared" si="4"/>
        <v>20.683333333333334</v>
      </c>
      <c r="H28" s="3">
        <f t="shared" si="0"/>
        <v>16.516666666666666</v>
      </c>
      <c r="I28" s="3">
        <f t="shared" si="5"/>
        <v>16.31</v>
      </c>
      <c r="J28" s="3">
        <f t="shared" si="1"/>
        <v>12.425</v>
      </c>
      <c r="K28" s="3">
        <f t="shared" si="6"/>
        <v>12.255</v>
      </c>
      <c r="L28" s="6">
        <f t="shared" si="7"/>
        <v>12.857142857142128</v>
      </c>
    </row>
    <row r="29" spans="1:12" ht="12.75">
      <c r="A29">
        <v>28</v>
      </c>
      <c r="B29" s="1">
        <v>35254</v>
      </c>
      <c r="C29" s="4">
        <f t="shared" si="2"/>
        <v>189</v>
      </c>
      <c r="D29" s="3">
        <v>4.16</v>
      </c>
      <c r="E29" s="3">
        <f t="shared" si="3"/>
        <v>4.266666666666667</v>
      </c>
      <c r="F29" s="3">
        <v>20.38</v>
      </c>
      <c r="G29" s="3">
        <f t="shared" si="4"/>
        <v>20.633333333333333</v>
      </c>
      <c r="H29" s="3">
        <f t="shared" si="0"/>
        <v>16.366666666666667</v>
      </c>
      <c r="I29" s="3">
        <f t="shared" si="5"/>
        <v>16.22</v>
      </c>
      <c r="J29" s="3">
        <f t="shared" si="1"/>
        <v>12.45</v>
      </c>
      <c r="K29" s="3">
        <f t="shared" si="6"/>
        <v>12.27</v>
      </c>
      <c r="L29" s="6">
        <f t="shared" si="7"/>
        <v>12.857142857142128</v>
      </c>
    </row>
    <row r="30" spans="1:12" ht="12.75">
      <c r="A30">
        <v>29</v>
      </c>
      <c r="B30" s="1">
        <v>35261</v>
      </c>
      <c r="C30" s="4">
        <f t="shared" si="2"/>
        <v>196</v>
      </c>
      <c r="D30" s="3">
        <v>4.23</v>
      </c>
      <c r="E30" s="3">
        <f t="shared" si="3"/>
        <v>4.383333333333334</v>
      </c>
      <c r="F30" s="3">
        <v>20.32</v>
      </c>
      <c r="G30" s="3">
        <f t="shared" si="4"/>
        <v>20.533333333333335</v>
      </c>
      <c r="H30" s="3">
        <f t="shared" si="0"/>
        <v>16.150000000000002</v>
      </c>
      <c r="I30" s="3">
        <f t="shared" si="5"/>
        <v>16.09</v>
      </c>
      <c r="J30" s="3">
        <f t="shared" si="1"/>
        <v>12.458333333333334</v>
      </c>
      <c r="K30" s="3">
        <f t="shared" si="6"/>
        <v>12.275</v>
      </c>
      <c r="L30" s="6">
        <f t="shared" si="7"/>
        <v>4.285714285714956</v>
      </c>
    </row>
    <row r="31" spans="1:12" ht="12.75">
      <c r="A31">
        <v>30</v>
      </c>
      <c r="B31" s="1">
        <v>35268</v>
      </c>
      <c r="C31" s="4">
        <f t="shared" si="2"/>
        <v>203</v>
      </c>
      <c r="D31" s="3">
        <v>4.32</v>
      </c>
      <c r="E31" s="3">
        <f t="shared" si="3"/>
        <v>4.533333333333334</v>
      </c>
      <c r="F31" s="3">
        <v>20.24</v>
      </c>
      <c r="G31" s="3">
        <f t="shared" si="4"/>
        <v>20.4</v>
      </c>
      <c r="H31" s="3">
        <f t="shared" si="0"/>
        <v>15.866666666666664</v>
      </c>
      <c r="I31" s="3">
        <f t="shared" si="5"/>
        <v>15.519999999999998</v>
      </c>
      <c r="J31" s="3">
        <f t="shared" si="1"/>
        <v>12.466666666666667</v>
      </c>
      <c r="K31" s="3">
        <f t="shared" si="6"/>
        <v>12.28</v>
      </c>
      <c r="L31" s="6">
        <f t="shared" si="7"/>
        <v>4.285714285714042</v>
      </c>
    </row>
    <row r="32" spans="1:12" ht="12.75">
      <c r="A32">
        <v>31</v>
      </c>
      <c r="B32" s="1">
        <v>35275</v>
      </c>
      <c r="C32" s="4">
        <f t="shared" si="2"/>
        <v>210</v>
      </c>
      <c r="D32" s="3">
        <v>4.42</v>
      </c>
      <c r="E32" s="3">
        <f t="shared" si="3"/>
        <v>4.7</v>
      </c>
      <c r="F32" s="3">
        <v>20.14</v>
      </c>
      <c r="G32" s="3">
        <f t="shared" si="4"/>
        <v>20.233333333333334</v>
      </c>
      <c r="H32" s="3">
        <f t="shared" si="0"/>
        <v>15.533333333333335</v>
      </c>
      <c r="I32" s="3">
        <f t="shared" si="5"/>
        <v>15.32</v>
      </c>
      <c r="J32" s="3">
        <f t="shared" si="1"/>
        <v>12.466666666666667</v>
      </c>
      <c r="K32" s="3">
        <f t="shared" si="6"/>
        <v>12.28</v>
      </c>
      <c r="L32" s="6">
        <f t="shared" si="7"/>
        <v>0</v>
      </c>
    </row>
    <row r="33" spans="1:12" ht="12.75">
      <c r="A33">
        <v>32</v>
      </c>
      <c r="B33" s="1">
        <v>35282</v>
      </c>
      <c r="C33" s="4">
        <f t="shared" si="2"/>
        <v>217</v>
      </c>
      <c r="D33" s="3">
        <v>4.53</v>
      </c>
      <c r="E33" s="3">
        <f t="shared" si="3"/>
        <v>4.883333333333334</v>
      </c>
      <c r="F33" s="3">
        <v>20.02</v>
      </c>
      <c r="G33" s="3">
        <f t="shared" si="4"/>
        <v>20.03333333333333</v>
      </c>
      <c r="H33" s="3">
        <f t="shared" si="0"/>
        <v>15.149999999999999</v>
      </c>
      <c r="I33" s="3">
        <f t="shared" si="5"/>
        <v>15.09</v>
      </c>
      <c r="J33" s="3">
        <f t="shared" si="1"/>
        <v>12.458333333333332</v>
      </c>
      <c r="K33" s="3">
        <f t="shared" si="6"/>
        <v>12.274999999999999</v>
      </c>
      <c r="L33" s="6">
        <f t="shared" si="7"/>
        <v>-4.285714285714956</v>
      </c>
    </row>
    <row r="34" spans="1:12" ht="12.75">
      <c r="A34">
        <v>33</v>
      </c>
      <c r="B34" s="1">
        <v>35289</v>
      </c>
      <c r="C34" s="4">
        <f t="shared" si="2"/>
        <v>224</v>
      </c>
      <c r="D34" s="3">
        <v>5.03</v>
      </c>
      <c r="E34" s="3">
        <f t="shared" si="3"/>
        <v>5.050000000000001</v>
      </c>
      <c r="F34" s="3">
        <v>19.49</v>
      </c>
      <c r="G34" s="3">
        <f t="shared" si="4"/>
        <v>19.816666666666663</v>
      </c>
      <c r="H34" s="3">
        <f aca="true" t="shared" si="8" ref="H34:H66">G34-E34</f>
        <v>14.766666666666662</v>
      </c>
      <c r="I34" s="3">
        <f t="shared" si="5"/>
        <v>14.459999999999997</v>
      </c>
      <c r="J34" s="3">
        <f aca="true" t="shared" si="9" ref="J34:J54">(E34+G34)/2</f>
        <v>12.433333333333332</v>
      </c>
      <c r="K34" s="3">
        <f t="shared" si="6"/>
        <v>12.26</v>
      </c>
      <c r="L34" s="6">
        <f t="shared" si="7"/>
        <v>-12.857142857143039</v>
      </c>
    </row>
    <row r="35" spans="1:12" ht="12.75">
      <c r="A35">
        <v>34</v>
      </c>
      <c r="B35" s="1">
        <v>35296</v>
      </c>
      <c r="C35" s="4">
        <f t="shared" si="2"/>
        <v>231</v>
      </c>
      <c r="D35" s="3">
        <v>5.15</v>
      </c>
      <c r="E35" s="3">
        <f t="shared" si="3"/>
        <v>5.250000000000001</v>
      </c>
      <c r="F35" s="3">
        <v>19.35</v>
      </c>
      <c r="G35" s="3">
        <f t="shared" si="4"/>
        <v>19.583333333333336</v>
      </c>
      <c r="H35" s="3">
        <f t="shared" si="8"/>
        <v>14.333333333333336</v>
      </c>
      <c r="I35" s="3">
        <f t="shared" si="5"/>
        <v>14.200000000000001</v>
      </c>
      <c r="J35" s="3">
        <f t="shared" si="9"/>
        <v>12.416666666666668</v>
      </c>
      <c r="K35" s="3">
        <f t="shared" si="6"/>
        <v>12.25</v>
      </c>
      <c r="L35" s="6">
        <f t="shared" si="7"/>
        <v>-8.57142857142717</v>
      </c>
    </row>
    <row r="36" spans="1:12" ht="12.75">
      <c r="A36">
        <v>35</v>
      </c>
      <c r="B36" s="1">
        <v>35303</v>
      </c>
      <c r="C36" s="4">
        <f t="shared" si="2"/>
        <v>238</v>
      </c>
      <c r="D36" s="3">
        <v>5.26</v>
      </c>
      <c r="E36" s="3">
        <f t="shared" si="3"/>
        <v>5.433333333333333</v>
      </c>
      <c r="F36" s="3">
        <v>19.21</v>
      </c>
      <c r="G36" s="3">
        <f t="shared" si="4"/>
        <v>19.35</v>
      </c>
      <c r="H36" s="3">
        <f t="shared" si="8"/>
        <v>13.916666666666668</v>
      </c>
      <c r="I36" s="3">
        <f t="shared" si="5"/>
        <v>13.55</v>
      </c>
      <c r="J36" s="3">
        <f t="shared" si="9"/>
        <v>12.391666666666667</v>
      </c>
      <c r="K36" s="3">
        <f t="shared" si="6"/>
        <v>12.235000000000001</v>
      </c>
      <c r="L36" s="6">
        <f t="shared" si="7"/>
        <v>-12.857142857143039</v>
      </c>
    </row>
    <row r="37" spans="1:12" ht="12.75">
      <c r="A37">
        <v>36</v>
      </c>
      <c r="B37" s="1">
        <v>35310</v>
      </c>
      <c r="C37" s="4">
        <f t="shared" si="2"/>
        <v>245</v>
      </c>
      <c r="D37" s="3">
        <v>5.37</v>
      </c>
      <c r="E37" s="3">
        <f t="shared" si="3"/>
        <v>5.616666666666667</v>
      </c>
      <c r="F37" s="3">
        <v>19.05</v>
      </c>
      <c r="G37" s="3">
        <f t="shared" si="4"/>
        <v>19.083333333333336</v>
      </c>
      <c r="H37" s="3">
        <f t="shared" si="8"/>
        <v>13.466666666666669</v>
      </c>
      <c r="I37" s="3">
        <f t="shared" si="5"/>
        <v>13.280000000000001</v>
      </c>
      <c r="J37" s="3">
        <f t="shared" si="9"/>
        <v>12.350000000000001</v>
      </c>
      <c r="K37" s="3">
        <f t="shared" si="6"/>
        <v>12.21</v>
      </c>
      <c r="L37" s="6">
        <f t="shared" si="7"/>
        <v>-21.42857142857112</v>
      </c>
    </row>
    <row r="38" spans="1:12" ht="12.75">
      <c r="A38">
        <v>37</v>
      </c>
      <c r="B38" s="1">
        <v>35317</v>
      </c>
      <c r="C38" s="4">
        <f t="shared" si="2"/>
        <v>252</v>
      </c>
      <c r="D38" s="3">
        <v>5.48</v>
      </c>
      <c r="E38" s="3">
        <f t="shared" si="3"/>
        <v>5.800000000000001</v>
      </c>
      <c r="F38" s="3">
        <v>18.5</v>
      </c>
      <c r="G38" s="3">
        <f t="shared" si="4"/>
        <v>18.833333333333332</v>
      </c>
      <c r="H38" s="3">
        <f t="shared" si="8"/>
        <v>13.033333333333331</v>
      </c>
      <c r="I38" s="3">
        <f t="shared" si="5"/>
        <v>13.02</v>
      </c>
      <c r="J38" s="3">
        <f t="shared" si="9"/>
        <v>12.316666666666666</v>
      </c>
      <c r="K38" s="3">
        <f t="shared" si="6"/>
        <v>12.19</v>
      </c>
      <c r="L38" s="6">
        <f t="shared" si="7"/>
        <v>-17.142857142857995</v>
      </c>
    </row>
    <row r="39" spans="1:12" ht="12.75">
      <c r="A39">
        <v>38</v>
      </c>
      <c r="B39" s="1">
        <v>35324</v>
      </c>
      <c r="C39" s="4">
        <f t="shared" si="2"/>
        <v>259</v>
      </c>
      <c r="D39" s="3">
        <v>5.59</v>
      </c>
      <c r="E39" s="3">
        <f t="shared" si="3"/>
        <v>5.983333333333333</v>
      </c>
      <c r="F39" s="3">
        <v>18.34</v>
      </c>
      <c r="G39" s="3">
        <f t="shared" si="4"/>
        <v>18.566666666666666</v>
      </c>
      <c r="H39" s="3">
        <f t="shared" si="8"/>
        <v>12.583333333333332</v>
      </c>
      <c r="I39" s="3">
        <f t="shared" si="5"/>
        <v>12.35</v>
      </c>
      <c r="J39" s="3">
        <f t="shared" si="9"/>
        <v>12.275</v>
      </c>
      <c r="K39" s="3">
        <f t="shared" si="6"/>
        <v>12.165000000000001</v>
      </c>
      <c r="L39" s="6">
        <f t="shared" si="7"/>
        <v>-21.42857142857112</v>
      </c>
    </row>
    <row r="40" spans="1:12" ht="12.75">
      <c r="A40">
        <v>39</v>
      </c>
      <c r="B40" s="1">
        <v>35331</v>
      </c>
      <c r="C40" s="4">
        <f t="shared" si="2"/>
        <v>266</v>
      </c>
      <c r="D40" s="3">
        <v>6.1</v>
      </c>
      <c r="E40" s="3">
        <f t="shared" si="3"/>
        <v>6.166666666666666</v>
      </c>
      <c r="F40" s="3">
        <v>18.18</v>
      </c>
      <c r="G40" s="3">
        <f t="shared" si="4"/>
        <v>18.3</v>
      </c>
      <c r="H40" s="3">
        <f t="shared" si="8"/>
        <v>12.133333333333335</v>
      </c>
      <c r="I40" s="3">
        <f t="shared" si="5"/>
        <v>12.08</v>
      </c>
      <c r="J40" s="3">
        <f t="shared" si="9"/>
        <v>12.233333333333334</v>
      </c>
      <c r="K40" s="3">
        <f t="shared" si="6"/>
        <v>12.14</v>
      </c>
      <c r="L40" s="6">
        <f t="shared" si="7"/>
        <v>-21.42857142857112</v>
      </c>
    </row>
    <row r="41" spans="1:12" ht="12.75">
      <c r="A41">
        <v>40</v>
      </c>
      <c r="B41" s="1">
        <v>35338</v>
      </c>
      <c r="C41" s="4">
        <f t="shared" si="2"/>
        <v>273</v>
      </c>
      <c r="D41" s="3">
        <v>6.21</v>
      </c>
      <c r="E41" s="3">
        <f t="shared" si="3"/>
        <v>6.35</v>
      </c>
      <c r="F41" s="3">
        <v>18.02</v>
      </c>
      <c r="G41" s="3">
        <f t="shared" si="4"/>
        <v>18.03333333333333</v>
      </c>
      <c r="H41" s="3">
        <f t="shared" si="8"/>
        <v>11.683333333333332</v>
      </c>
      <c r="I41" s="3">
        <f t="shared" si="5"/>
        <v>11.409999999999998</v>
      </c>
      <c r="J41" s="3">
        <f t="shared" si="9"/>
        <v>12.191666666666666</v>
      </c>
      <c r="K41" s="3">
        <f t="shared" si="6"/>
        <v>12.115</v>
      </c>
      <c r="L41" s="6">
        <f t="shared" si="7"/>
        <v>-21.428571428572038</v>
      </c>
    </row>
    <row r="42" spans="1:12" ht="12.75">
      <c r="A42">
        <v>41</v>
      </c>
      <c r="B42" s="1">
        <v>35345</v>
      </c>
      <c r="C42" s="4">
        <f t="shared" si="2"/>
        <v>280</v>
      </c>
      <c r="D42" s="3">
        <v>6.33</v>
      </c>
      <c r="E42" s="3">
        <f t="shared" si="3"/>
        <v>6.55</v>
      </c>
      <c r="F42" s="3">
        <v>17.46</v>
      </c>
      <c r="G42" s="3">
        <f t="shared" si="4"/>
        <v>17.76666666666667</v>
      </c>
      <c r="H42" s="3">
        <f t="shared" si="8"/>
        <v>11.216666666666669</v>
      </c>
      <c r="I42" s="3">
        <f t="shared" si="5"/>
        <v>11.13</v>
      </c>
      <c r="J42" s="3">
        <f t="shared" si="9"/>
        <v>12.158333333333335</v>
      </c>
      <c r="K42" s="3">
        <f t="shared" si="6"/>
        <v>12.095</v>
      </c>
      <c r="L42" s="6">
        <f t="shared" si="7"/>
        <v>-17.14285714285617</v>
      </c>
    </row>
    <row r="43" spans="1:12" ht="12.75">
      <c r="A43">
        <v>42</v>
      </c>
      <c r="B43" s="1">
        <v>35352</v>
      </c>
      <c r="C43" s="4">
        <f t="shared" si="2"/>
        <v>287</v>
      </c>
      <c r="D43" s="3">
        <v>6.44</v>
      </c>
      <c r="E43" s="3">
        <f t="shared" si="3"/>
        <v>6.733333333333334</v>
      </c>
      <c r="F43" s="3">
        <v>17.31</v>
      </c>
      <c r="G43" s="3">
        <f t="shared" si="4"/>
        <v>17.516666666666666</v>
      </c>
      <c r="H43" s="3">
        <f t="shared" si="8"/>
        <v>10.783333333333331</v>
      </c>
      <c r="I43" s="3">
        <f t="shared" si="5"/>
        <v>10.469999999999999</v>
      </c>
      <c r="J43" s="3">
        <f t="shared" si="9"/>
        <v>12.125</v>
      </c>
      <c r="K43" s="3">
        <f t="shared" si="6"/>
        <v>12.075</v>
      </c>
      <c r="L43" s="6">
        <f t="shared" si="7"/>
        <v>-17.142857142857995</v>
      </c>
    </row>
    <row r="44" spans="1:12" ht="12.75">
      <c r="A44">
        <v>43</v>
      </c>
      <c r="B44" s="1">
        <v>35359</v>
      </c>
      <c r="C44" s="4">
        <f t="shared" si="2"/>
        <v>294</v>
      </c>
      <c r="D44" s="3">
        <v>6.56</v>
      </c>
      <c r="E44" s="3">
        <f t="shared" si="3"/>
        <v>6.933333333333333</v>
      </c>
      <c r="F44" s="3">
        <v>17.16</v>
      </c>
      <c r="G44" s="3">
        <f t="shared" si="4"/>
        <v>17.266666666666666</v>
      </c>
      <c r="H44" s="3">
        <f t="shared" si="8"/>
        <v>10.333333333333332</v>
      </c>
      <c r="I44" s="3">
        <f t="shared" si="5"/>
        <v>10.2</v>
      </c>
      <c r="J44" s="3">
        <f t="shared" si="9"/>
        <v>12.1</v>
      </c>
      <c r="K44" s="3">
        <f t="shared" si="6"/>
        <v>12.06</v>
      </c>
      <c r="L44" s="6">
        <f t="shared" si="7"/>
        <v>-12.857142857143039</v>
      </c>
    </row>
    <row r="45" spans="1:12" ht="12.75">
      <c r="A45">
        <v>44</v>
      </c>
      <c r="B45" s="1">
        <v>35366</v>
      </c>
      <c r="C45" s="4">
        <f t="shared" si="2"/>
        <v>301</v>
      </c>
      <c r="D45" s="3">
        <v>7.08</v>
      </c>
      <c r="E45" s="3">
        <f t="shared" si="3"/>
        <v>7.133333333333334</v>
      </c>
      <c r="F45" s="3">
        <v>17.02</v>
      </c>
      <c r="G45" s="3">
        <f t="shared" si="4"/>
        <v>17.03333333333333</v>
      </c>
      <c r="H45" s="3">
        <f t="shared" si="8"/>
        <v>9.899999999999999</v>
      </c>
      <c r="I45" s="3">
        <f t="shared" si="5"/>
        <v>9.54</v>
      </c>
      <c r="J45" s="3">
        <f t="shared" si="9"/>
        <v>12.083333333333332</v>
      </c>
      <c r="K45" s="3">
        <f t="shared" si="6"/>
        <v>12.049999999999999</v>
      </c>
      <c r="L45" s="6">
        <f t="shared" si="7"/>
        <v>-8.571428571428998</v>
      </c>
    </row>
    <row r="46" spans="1:12" ht="12.75">
      <c r="A46">
        <v>45</v>
      </c>
      <c r="B46" s="1">
        <v>35373</v>
      </c>
      <c r="C46" s="4">
        <f t="shared" si="2"/>
        <v>308</v>
      </c>
      <c r="D46" s="3">
        <v>7.21</v>
      </c>
      <c r="E46" s="3">
        <f t="shared" si="3"/>
        <v>7.35</v>
      </c>
      <c r="F46" s="3">
        <v>16.5</v>
      </c>
      <c r="G46" s="3">
        <f t="shared" si="4"/>
        <v>16.833333333333332</v>
      </c>
      <c r="H46" s="3">
        <f t="shared" si="8"/>
        <v>9.483333333333333</v>
      </c>
      <c r="I46" s="3">
        <f t="shared" si="5"/>
        <v>9.29</v>
      </c>
      <c r="J46" s="3">
        <f t="shared" si="9"/>
        <v>12.091666666666665</v>
      </c>
      <c r="K46" s="3">
        <f t="shared" si="6"/>
        <v>12.055</v>
      </c>
      <c r="L46" s="6">
        <f t="shared" si="7"/>
        <v>4.285714285714042</v>
      </c>
    </row>
    <row r="47" spans="1:12" ht="12.75">
      <c r="A47">
        <v>46</v>
      </c>
      <c r="B47" s="1">
        <v>35380</v>
      </c>
      <c r="C47" s="4">
        <f t="shared" si="2"/>
        <v>315</v>
      </c>
      <c r="D47" s="3">
        <v>7.33</v>
      </c>
      <c r="E47" s="3">
        <f t="shared" si="3"/>
        <v>7.55</v>
      </c>
      <c r="F47" s="3">
        <v>16.39</v>
      </c>
      <c r="G47" s="3">
        <f t="shared" si="4"/>
        <v>16.650000000000002</v>
      </c>
      <c r="H47" s="3">
        <f t="shared" si="8"/>
        <v>9.100000000000001</v>
      </c>
      <c r="I47" s="3">
        <f t="shared" si="5"/>
        <v>9.06</v>
      </c>
      <c r="J47" s="3">
        <f t="shared" si="9"/>
        <v>12.100000000000001</v>
      </c>
      <c r="K47" s="3">
        <f t="shared" si="6"/>
        <v>12.06</v>
      </c>
      <c r="L47" s="6">
        <f t="shared" si="7"/>
        <v>4.285714285715869</v>
      </c>
    </row>
    <row r="48" spans="1:12" ht="12.75">
      <c r="A48">
        <v>47</v>
      </c>
      <c r="B48" s="1">
        <v>35387</v>
      </c>
      <c r="C48" s="4">
        <f t="shared" si="2"/>
        <v>322</v>
      </c>
      <c r="D48" s="3">
        <v>7.45</v>
      </c>
      <c r="E48" s="3">
        <f t="shared" si="3"/>
        <v>7.75</v>
      </c>
      <c r="F48" s="3">
        <v>16.29</v>
      </c>
      <c r="G48" s="3">
        <f t="shared" si="4"/>
        <v>16.48333333333333</v>
      </c>
      <c r="H48" s="3">
        <f t="shared" si="8"/>
        <v>8.73333333333333</v>
      </c>
      <c r="I48" s="3">
        <f t="shared" si="5"/>
        <v>8.439999999999998</v>
      </c>
      <c r="J48" s="3">
        <f t="shared" si="9"/>
        <v>12.116666666666665</v>
      </c>
      <c r="K48" s="3">
        <f t="shared" si="6"/>
        <v>12.069999999999999</v>
      </c>
      <c r="L48" s="6">
        <f t="shared" si="7"/>
        <v>8.57142857142717</v>
      </c>
    </row>
    <row r="49" spans="1:12" ht="12.75">
      <c r="A49">
        <v>48</v>
      </c>
      <c r="B49" s="1">
        <v>35394</v>
      </c>
      <c r="C49" s="4">
        <f t="shared" si="2"/>
        <v>329</v>
      </c>
      <c r="D49" s="3">
        <v>7.56</v>
      </c>
      <c r="E49" s="3">
        <f t="shared" si="3"/>
        <v>7.933333333333333</v>
      </c>
      <c r="F49" s="3">
        <v>16.22</v>
      </c>
      <c r="G49" s="3">
        <f t="shared" si="4"/>
        <v>16.366666666666664</v>
      </c>
      <c r="H49" s="3">
        <f t="shared" si="8"/>
        <v>8.43333333333333</v>
      </c>
      <c r="I49" s="3">
        <f t="shared" si="5"/>
        <v>8.259999999999998</v>
      </c>
      <c r="J49" s="3">
        <f t="shared" si="9"/>
        <v>12.149999999999999</v>
      </c>
      <c r="K49" s="3">
        <f t="shared" si="6"/>
        <v>12.09</v>
      </c>
      <c r="L49" s="6">
        <f t="shared" si="7"/>
        <v>17.142857142857082</v>
      </c>
    </row>
    <row r="50" spans="1:12" ht="12.75">
      <c r="A50">
        <v>49</v>
      </c>
      <c r="B50" s="1">
        <v>35401</v>
      </c>
      <c r="C50" s="4">
        <f t="shared" si="2"/>
        <v>336</v>
      </c>
      <c r="D50" s="3">
        <v>8.06</v>
      </c>
      <c r="E50" s="3">
        <f t="shared" si="3"/>
        <v>8.100000000000001</v>
      </c>
      <c r="F50" s="3">
        <v>16.17</v>
      </c>
      <c r="G50" s="3">
        <f t="shared" si="4"/>
        <v>16.283333333333335</v>
      </c>
      <c r="H50" s="3">
        <f t="shared" si="8"/>
        <v>8.183333333333334</v>
      </c>
      <c r="I50" s="3">
        <f t="shared" si="5"/>
        <v>8.11</v>
      </c>
      <c r="J50" s="3">
        <f t="shared" si="9"/>
        <v>12.191666666666668</v>
      </c>
      <c r="K50" s="3">
        <f t="shared" si="6"/>
        <v>12.115</v>
      </c>
      <c r="L50" s="6">
        <f t="shared" si="7"/>
        <v>21.42857142857295</v>
      </c>
    </row>
    <row r="51" spans="1:12" ht="12.75">
      <c r="A51">
        <v>50</v>
      </c>
      <c r="B51" s="1">
        <v>35408</v>
      </c>
      <c r="C51" s="4">
        <f t="shared" si="2"/>
        <v>343</v>
      </c>
      <c r="D51" s="3">
        <v>8.15</v>
      </c>
      <c r="E51" s="3">
        <f t="shared" si="3"/>
        <v>8.25</v>
      </c>
      <c r="F51" s="3">
        <v>16.14</v>
      </c>
      <c r="G51" s="3">
        <f t="shared" si="4"/>
        <v>16.233333333333334</v>
      </c>
      <c r="H51" s="3">
        <f t="shared" si="8"/>
        <v>7.983333333333334</v>
      </c>
      <c r="I51" s="3">
        <f t="shared" si="5"/>
        <v>7.590000000000001</v>
      </c>
      <c r="J51" s="3">
        <f t="shared" si="9"/>
        <v>12.241666666666667</v>
      </c>
      <c r="K51" s="3">
        <f t="shared" si="6"/>
        <v>12.145</v>
      </c>
      <c r="L51" s="6">
        <f t="shared" si="7"/>
        <v>25.714285714285168</v>
      </c>
    </row>
    <row r="52" spans="1:12" ht="12.75">
      <c r="A52">
        <v>51</v>
      </c>
      <c r="B52" s="1">
        <v>35415</v>
      </c>
      <c r="C52" s="4">
        <f t="shared" si="2"/>
        <v>350</v>
      </c>
      <c r="D52" s="3">
        <v>8.21</v>
      </c>
      <c r="E52" s="3">
        <f t="shared" si="3"/>
        <v>8.350000000000001</v>
      </c>
      <c r="F52" s="3">
        <v>16.14</v>
      </c>
      <c r="G52" s="3">
        <f t="shared" si="4"/>
        <v>16.233333333333334</v>
      </c>
      <c r="H52" s="3">
        <f t="shared" si="8"/>
        <v>7.883333333333333</v>
      </c>
      <c r="I52" s="3">
        <f t="shared" si="5"/>
        <v>7.529999999999999</v>
      </c>
      <c r="J52" s="3">
        <f t="shared" si="9"/>
        <v>12.291666666666668</v>
      </c>
      <c r="K52" s="3">
        <f t="shared" si="6"/>
        <v>12.175</v>
      </c>
      <c r="L52" s="6">
        <f t="shared" si="7"/>
        <v>25.714285714286078</v>
      </c>
    </row>
    <row r="53" spans="1:13" ht="12.75">
      <c r="A53">
        <v>52</v>
      </c>
      <c r="B53" s="1">
        <v>35422</v>
      </c>
      <c r="C53" s="4">
        <f t="shared" si="2"/>
        <v>357</v>
      </c>
      <c r="D53" s="3">
        <v>8.25</v>
      </c>
      <c r="E53" s="3">
        <f t="shared" si="3"/>
        <v>8.416666666666666</v>
      </c>
      <c r="F53" s="3">
        <v>16.17</v>
      </c>
      <c r="G53" s="3">
        <f t="shared" si="4"/>
        <v>16.283333333333335</v>
      </c>
      <c r="H53" s="3">
        <f t="shared" si="8"/>
        <v>7.866666666666669</v>
      </c>
      <c r="I53" s="3">
        <f t="shared" si="5"/>
        <v>7.520000000000001</v>
      </c>
      <c r="J53" s="3">
        <f t="shared" si="9"/>
        <v>12.350000000000001</v>
      </c>
      <c r="K53" s="3">
        <f t="shared" si="6"/>
        <v>12.21</v>
      </c>
      <c r="L53" s="6">
        <f t="shared" si="7"/>
        <v>30.00000000000012</v>
      </c>
      <c r="M53" s="5"/>
    </row>
    <row r="54" spans="1:12" ht="12.75">
      <c r="A54">
        <v>53</v>
      </c>
      <c r="B54" s="1">
        <v>35429</v>
      </c>
      <c r="C54" s="4">
        <f t="shared" si="2"/>
        <v>364</v>
      </c>
      <c r="D54" s="3">
        <v>8.27</v>
      </c>
      <c r="E54" s="3">
        <f t="shared" si="3"/>
        <v>8.45</v>
      </c>
      <c r="F54" s="3">
        <v>16.23</v>
      </c>
      <c r="G54" s="3">
        <f t="shared" si="4"/>
        <v>16.383333333333333</v>
      </c>
      <c r="H54" s="3">
        <f t="shared" si="8"/>
        <v>7.933333333333334</v>
      </c>
      <c r="I54" s="3">
        <f t="shared" si="5"/>
        <v>7.5600000000000005</v>
      </c>
      <c r="J54" s="3">
        <f t="shared" si="9"/>
        <v>12.416666666666666</v>
      </c>
      <c r="K54" s="3">
        <f t="shared" si="6"/>
        <v>12.25</v>
      </c>
      <c r="L54" s="6">
        <f t="shared" si="7"/>
        <v>34.285714285713254</v>
      </c>
    </row>
    <row r="55" spans="2:12" ht="12.75">
      <c r="B55" s="1"/>
      <c r="C55" s="4"/>
      <c r="D55" s="3"/>
      <c r="E55" s="3"/>
      <c r="F55" s="3"/>
      <c r="G55" s="3"/>
      <c r="H55" s="3"/>
      <c r="I55" s="3"/>
      <c r="J55" s="3"/>
      <c r="K55" s="3"/>
      <c r="L55" s="6"/>
    </row>
    <row r="56" spans="7:11" ht="12.75">
      <c r="G56" s="8" t="s">
        <v>12</v>
      </c>
      <c r="H56" s="9">
        <f>MAX(H2:H54)</f>
        <v>16.6</v>
      </c>
      <c r="I56" s="9">
        <f t="shared" si="5"/>
        <v>16.36</v>
      </c>
      <c r="J56" s="8"/>
      <c r="K56" s="9"/>
    </row>
    <row r="57" spans="7:11" ht="12.75">
      <c r="G57" s="8" t="s">
        <v>13</v>
      </c>
      <c r="H57" s="8"/>
      <c r="I57" s="8"/>
      <c r="J57" s="9">
        <f>AVERAGE(J2:J54)</f>
        <v>12.367610062893082</v>
      </c>
      <c r="K57" s="9">
        <f t="shared" si="6"/>
        <v>12.22056603773585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2009-07-21T03:01:54Z</dcterms:created>
  <dcterms:modified xsi:type="dcterms:W3CDTF">2009-07-21T05:24:16Z</dcterms:modified>
  <cp:category/>
  <cp:version/>
  <cp:contentType/>
  <cp:contentStatus/>
</cp:coreProperties>
</file>