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530" windowHeight="8295" activeTab="1"/>
  </bookViews>
  <sheets>
    <sheet name="observers" sheetId="1" r:id="rId1"/>
    <sheet name="Line" sheetId="2" r:id="rId2"/>
  </sheets>
  <definedNames>
    <definedName name="aWert">'Line'!$H$12</definedName>
    <definedName name="bWert">'Line'!$F$12</definedName>
    <definedName name="GRD">'Line'!$A$1</definedName>
    <definedName name="tWerte">'Line'!$H$17:$H$19</definedName>
    <definedName name="x0Wert">'Line'!$I$12</definedName>
    <definedName name="xWerte">'Line'!$F$17:$F$19</definedName>
    <definedName name="y0Wert">'Line'!$G$12</definedName>
    <definedName name="yWerte">'Line'!$G$17:$G$19</definedName>
  </definedNames>
  <calcPr fullCalcOnLoad="1"/>
</workbook>
</file>

<file path=xl/sharedStrings.xml><?xml version="1.0" encoding="utf-8"?>
<sst xmlns="http://schemas.openxmlformats.org/spreadsheetml/2006/main" count="48" uniqueCount="48">
  <si>
    <t>Line fit:</t>
  </si>
  <si>
    <t xml:space="preserve">Y'(t) = </t>
  </si>
  <si>
    <r>
      <t>b*t + y</t>
    </r>
    <r>
      <rPr>
        <vertAlign val="subscript"/>
        <sz val="12"/>
        <rFont val="Arial"/>
        <family val="2"/>
      </rPr>
      <t>0</t>
    </r>
  </si>
  <si>
    <t xml:space="preserve">X'(t) = </t>
  </si>
  <si>
    <r>
      <t>a*t + x</t>
    </r>
    <r>
      <rPr>
        <vertAlign val="subscript"/>
        <sz val="12"/>
        <rFont val="Arial"/>
        <family val="2"/>
      </rPr>
      <t>0</t>
    </r>
  </si>
  <si>
    <t>Position angle</t>
  </si>
  <si>
    <t>relative rectangular coordinates</t>
  </si>
  <si>
    <t>Time difference</t>
  </si>
  <si>
    <t>Nr</t>
  </si>
  <si>
    <t>h:mm:ss</t>
  </si>
  <si>
    <t>x' = x/R</t>
  </si>
  <si>
    <t>y' = y/R</t>
  </si>
  <si>
    <t>t in min</t>
  </si>
  <si>
    <t>Y'(t)</t>
  </si>
  <si>
    <t>X'(t)</t>
  </si>
  <si>
    <t>relative distance</t>
  </si>
  <si>
    <t>r'</t>
  </si>
  <si>
    <t>Time t in UT</t>
  </si>
  <si>
    <t>b</t>
  </si>
  <si>
    <t>a</t>
  </si>
  <si>
    <t>R: radius of the Sun in your picture</t>
  </si>
  <si>
    <t>Please take from your picture</t>
  </si>
  <si>
    <r>
      <t>y</t>
    </r>
    <r>
      <rPr>
        <b/>
        <vertAlign val="subscript"/>
        <sz val="18"/>
        <color indexed="18"/>
        <rFont val="Courier New"/>
        <family val="3"/>
      </rPr>
      <t>0</t>
    </r>
  </si>
  <si>
    <r>
      <t>x</t>
    </r>
    <r>
      <rPr>
        <b/>
        <vertAlign val="subscript"/>
        <sz val="18"/>
        <color indexed="18"/>
        <rFont val="Courier New"/>
        <family val="3"/>
      </rPr>
      <t>0</t>
    </r>
  </si>
  <si>
    <t>values</t>
  </si>
  <si>
    <t>Then, the blue cells will show the parameters and values of the line fit.</t>
  </si>
  <si>
    <t>parameters</t>
  </si>
  <si>
    <t>r: distance to the center of the Sun</t>
  </si>
  <si>
    <t>the relative distance to the center of the Sun r'= r/R.</t>
  </si>
  <si>
    <t>Please write your dates into the table!.</t>
  </si>
  <si>
    <t>Name</t>
  </si>
  <si>
    <t>First Name</t>
  </si>
  <si>
    <t>City</t>
  </si>
  <si>
    <t>Longitude</t>
  </si>
  <si>
    <t>Latitude</t>
  </si>
  <si>
    <t>The table for your measures is on the second worksheet!</t>
  </si>
  <si>
    <r>
      <t xml:space="preserve">and the angle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>' between r und axis auf Sun (west) .</t>
    </r>
  </si>
  <si>
    <r>
      <t xml:space="preserve">Write your measures for time t, r' and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 xml:space="preserve">' into the green cells. After having finished click on "line fit".  </t>
    </r>
  </si>
  <si>
    <r>
      <t>q</t>
    </r>
    <r>
      <rPr>
        <b/>
        <sz val="10"/>
        <rFont val="Arial"/>
        <family val="2"/>
      </rPr>
      <t>'</t>
    </r>
  </si>
  <si>
    <t>e/w</t>
  </si>
  <si>
    <t>n/s</t>
  </si>
  <si>
    <t>Mokhlespour</t>
  </si>
  <si>
    <t>Mohammed</t>
  </si>
  <si>
    <t>Isfahan</t>
  </si>
  <si>
    <t>51.75</t>
  </si>
  <si>
    <t>e</t>
  </si>
  <si>
    <t>32.67</t>
  </si>
  <si>
    <t>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</si>
</sst>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h]:mm:ss;@"/>
    <numFmt numFmtId="173" formatCode="0.00000"/>
    <numFmt numFmtId="174" formatCode="0.0000"/>
    <numFmt numFmtId="175" formatCode="0.000000"/>
  </numFmts>
  <fonts count="15">
    <font>
      <sz val="12"/>
      <name val="Courier New"/>
      <family val="0"/>
    </font>
    <font>
      <sz val="14"/>
      <name val="Arial"/>
      <family val="0"/>
    </font>
    <font>
      <vertAlign val="subscript"/>
      <sz val="12"/>
      <name val="Arial"/>
      <family val="2"/>
    </font>
    <font>
      <b/>
      <i/>
      <sz val="16"/>
      <name val="Courier New"/>
      <family val="3"/>
    </font>
    <font>
      <b/>
      <sz val="18"/>
      <color indexed="18"/>
      <name val="Courier New"/>
      <family val="0"/>
    </font>
    <font>
      <sz val="18"/>
      <name val="Courier New"/>
      <family val="0"/>
    </font>
    <font>
      <b/>
      <vertAlign val="subscript"/>
      <sz val="18"/>
      <color indexed="18"/>
      <name val="Courier New"/>
      <family val="3"/>
    </font>
    <font>
      <b/>
      <sz val="18"/>
      <name val="Arial"/>
      <family val="2"/>
    </font>
    <font>
      <sz val="18"/>
      <name val="Arial"/>
      <family val="0"/>
    </font>
    <font>
      <sz val="20"/>
      <name val="Arial"/>
      <family val="0"/>
    </font>
    <font>
      <b/>
      <sz val="12"/>
      <name val="Arial"/>
      <family val="0"/>
    </font>
    <font>
      <b/>
      <sz val="12"/>
      <name val="Courier New"/>
      <family val="0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23"/>
      </top>
      <bottom style="medium"/>
    </border>
    <border>
      <left>
        <color indexed="63"/>
      </left>
      <right style="thin"/>
      <top style="medium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172" fontId="1" fillId="4" borderId="0" xfId="0" applyNumberFormat="1" applyFont="1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 horizontal="right"/>
      <protection locked="0"/>
    </xf>
    <xf numFmtId="173" fontId="4" fillId="0" borderId="1" xfId="0" applyNumberFormat="1" applyFont="1" applyFill="1" applyBorder="1" applyAlignment="1" applyProtection="1">
      <alignment horizontal="center" wrapText="1"/>
      <protection locked="0"/>
    </xf>
    <xf numFmtId="173" fontId="4" fillId="0" borderId="2" xfId="0" applyNumberFormat="1" applyFont="1" applyFill="1" applyBorder="1" applyAlignment="1" applyProtection="1">
      <alignment horizontal="center" wrapText="1"/>
      <protection locked="0"/>
    </xf>
    <xf numFmtId="173" fontId="4" fillId="0" borderId="3" xfId="0" applyNumberFormat="1" applyFont="1" applyFill="1" applyBorder="1" applyAlignment="1" applyProtection="1">
      <alignment horizontal="center" wrapText="1"/>
      <protection locked="0"/>
    </xf>
    <xf numFmtId="174" fontId="0" fillId="5" borderId="0" xfId="0" applyNumberFormat="1" applyFill="1" applyAlignment="1" applyProtection="1">
      <alignment horizontal="right"/>
      <protection/>
    </xf>
    <xf numFmtId="0" fontId="0" fillId="4" borderId="0" xfId="0" applyFill="1" applyAlignment="1">
      <alignment horizontal="centerContinuous"/>
    </xf>
    <xf numFmtId="2" fontId="0" fillId="6" borderId="0" xfId="0" applyNumberFormat="1" applyFill="1" applyAlignment="1" applyProtection="1">
      <alignment horizontal="right"/>
      <protection locked="0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172" fontId="10" fillId="4" borderId="0" xfId="0" applyNumberFormat="1" applyFont="1" applyFill="1" applyAlignment="1" applyProtection="1">
      <alignment horizontal="left"/>
      <protection locked="0"/>
    </xf>
    <xf numFmtId="0" fontId="11" fillId="4" borderId="0" xfId="0" applyFont="1" applyFill="1" applyAlignment="1">
      <alignment/>
    </xf>
    <xf numFmtId="0" fontId="10" fillId="4" borderId="0" xfId="0" applyFont="1" applyFill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175" fontId="5" fillId="6" borderId="5" xfId="0" applyNumberFormat="1" applyFont="1" applyFill="1" applyBorder="1" applyAlignment="1" applyProtection="1">
      <alignment/>
      <protection locked="0"/>
    </xf>
    <xf numFmtId="175" fontId="5" fillId="6" borderId="6" xfId="0" applyNumberFormat="1" applyFont="1" applyFill="1" applyBorder="1" applyAlignment="1" applyProtection="1">
      <alignment/>
      <protection locked="0"/>
    </xf>
    <xf numFmtId="175" fontId="5" fillId="6" borderId="7" xfId="0" applyNumberFormat="1" applyFont="1" applyFill="1" applyBorder="1" applyAlignment="1" applyProtection="1">
      <alignment/>
      <protection locked="0"/>
    </xf>
    <xf numFmtId="174" fontId="0" fillId="6" borderId="0" xfId="0" applyNumberFormat="1" applyFill="1" applyAlignment="1" applyProtection="1">
      <alignment horizontal="right"/>
      <protection locked="0"/>
    </xf>
    <xf numFmtId="172" fontId="11" fillId="5" borderId="0" xfId="0" applyNumberFormat="1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Continuous" wrapText="1"/>
      <protection locked="0"/>
    </xf>
    <xf numFmtId="173" fontId="11" fillId="5" borderId="0" xfId="0" applyNumberFormat="1" applyFont="1" applyFill="1" applyAlignment="1" applyProtection="1">
      <alignment horizontal="center" wrapText="1"/>
      <protection locked="0"/>
    </xf>
    <xf numFmtId="173" fontId="11" fillId="5" borderId="0" xfId="0" applyNumberFormat="1" applyFont="1" applyFill="1" applyAlignment="1" applyProtection="1">
      <alignment horizontal="centerContinuous"/>
      <protection locked="0"/>
    </xf>
    <xf numFmtId="0" fontId="11" fillId="5" borderId="8" xfId="0" applyFont="1" applyFill="1" applyBorder="1" applyAlignment="1" applyProtection="1">
      <alignment horizontal="center" wrapText="1"/>
      <protection locked="0"/>
    </xf>
    <xf numFmtId="172" fontId="11" fillId="5" borderId="8" xfId="0" applyNumberFormat="1" applyFont="1" applyFill="1" applyBorder="1" applyAlignment="1" applyProtection="1">
      <alignment horizontal="center" wrapText="1"/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0" fontId="13" fillId="5" borderId="8" xfId="0" applyFont="1" applyFill="1" applyBorder="1" applyAlignment="1" applyProtection="1">
      <alignment horizontal="center"/>
      <protection locked="0"/>
    </xf>
    <xf numFmtId="172" fontId="0" fillId="7" borderId="0" xfId="0" applyNumberFormat="1" applyFill="1" applyAlignment="1" applyProtection="1">
      <alignment horizontal="right"/>
      <protection locked="0"/>
    </xf>
    <xf numFmtId="174" fontId="0" fillId="7" borderId="0" xfId="0" applyNumberFormat="1" applyFill="1" applyAlignment="1" applyProtection="1">
      <alignment horizontal="right"/>
      <protection locked="0"/>
    </xf>
    <xf numFmtId="2" fontId="0" fillId="7" borderId="0" xfId="0" applyNumberFormat="1" applyFill="1" applyAlignment="1" applyProtection="1">
      <alignment horizontal="right"/>
      <protection locked="0"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</xdr:row>
      <xdr:rowOff>19050</xdr:rowOff>
    </xdr:from>
    <xdr:to>
      <xdr:col>8</xdr:col>
      <xdr:colOff>695325</xdr:colOff>
      <xdr:row>7</xdr:row>
      <xdr:rowOff>66675</xdr:rowOff>
    </xdr:to>
    <xdr:sp macro="[0]!AusgleichsGeraden">
      <xdr:nvSpPr>
        <xdr:cNvPr id="1" name="Oval 3"/>
        <xdr:cNvSpPr>
          <a:spLocks/>
        </xdr:cNvSpPr>
      </xdr:nvSpPr>
      <xdr:spPr>
        <a:xfrm>
          <a:off x="5734050" y="219075"/>
          <a:ext cx="2762250" cy="1295400"/>
        </a:xfrm>
        <a:prstGeom prst="ellipse">
          <a:avLst/>
        </a:prstGeom>
        <a:solidFill>
          <a:srgbClr val="00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Courier New"/>
              <a:ea typeface="Courier New"/>
              <a:cs typeface="Courier New"/>
            </a:rPr>
            <a:t>Click for line fit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10"/>
  <sheetViews>
    <sheetView workbookViewId="0" topLeftCell="B1">
      <selection activeCell="H5" sqref="H5"/>
    </sheetView>
  </sheetViews>
  <sheetFormatPr defaultColWidth="11.19921875" defaultRowHeight="15.75"/>
  <cols>
    <col min="2" max="5" width="14.5" style="0" customWidth="1"/>
    <col min="6" max="6" width="6.69921875" style="0" customWidth="1"/>
    <col min="7" max="7" width="14.5" style="0" customWidth="1"/>
    <col min="8" max="8" width="6.5" style="0" customWidth="1"/>
  </cols>
  <sheetData>
    <row r="1" spans="1:9" ht="15.75">
      <c r="A1" s="13"/>
      <c r="B1" s="13"/>
      <c r="C1" s="13"/>
      <c r="D1" s="13"/>
      <c r="E1" s="13"/>
      <c r="F1" s="13"/>
      <c r="G1" s="13"/>
      <c r="H1" s="13"/>
      <c r="I1" s="13"/>
    </row>
    <row r="2" spans="1:9" ht="23.25">
      <c r="A2" s="13"/>
      <c r="B2" s="14" t="s">
        <v>29</v>
      </c>
      <c r="C2" s="13"/>
      <c r="D2" s="13"/>
      <c r="E2" s="13"/>
      <c r="F2" s="13"/>
      <c r="G2" s="13"/>
      <c r="H2" s="13"/>
      <c r="I2" s="13"/>
    </row>
    <row r="3" spans="1:9" ht="15.75">
      <c r="A3" s="13"/>
      <c r="B3" s="13"/>
      <c r="C3" s="13"/>
      <c r="D3" s="13"/>
      <c r="E3" s="13"/>
      <c r="F3" s="13"/>
      <c r="G3" s="13"/>
      <c r="H3" s="13"/>
      <c r="I3" s="13"/>
    </row>
    <row r="4" spans="1:9" ht="23.25">
      <c r="A4" s="13"/>
      <c r="B4" s="15" t="s">
        <v>30</v>
      </c>
      <c r="C4" s="15" t="s">
        <v>31</v>
      </c>
      <c r="D4" s="15" t="s">
        <v>32</v>
      </c>
      <c r="E4" s="15" t="s">
        <v>33</v>
      </c>
      <c r="F4" s="15" t="s">
        <v>39</v>
      </c>
      <c r="G4" s="15" t="s">
        <v>34</v>
      </c>
      <c r="H4" s="15" t="s">
        <v>40</v>
      </c>
      <c r="I4" s="13"/>
    </row>
    <row r="5" spans="1:9" ht="25.5">
      <c r="A5" s="13"/>
      <c r="B5" s="17" t="s">
        <v>41</v>
      </c>
      <c r="C5" s="17" t="s">
        <v>42</v>
      </c>
      <c r="D5" s="16" t="s">
        <v>43</v>
      </c>
      <c r="E5" s="17" t="s">
        <v>44</v>
      </c>
      <c r="F5" s="17" t="s">
        <v>45</v>
      </c>
      <c r="G5" s="17" t="s">
        <v>46</v>
      </c>
      <c r="H5" s="17" t="s">
        <v>47</v>
      </c>
      <c r="I5" s="13"/>
    </row>
    <row r="6" spans="1:9" ht="15.75">
      <c r="A6" s="13"/>
      <c r="B6" s="13"/>
      <c r="C6" s="13"/>
      <c r="D6" s="13"/>
      <c r="E6" s="13"/>
      <c r="F6" s="13"/>
      <c r="G6" s="13"/>
      <c r="H6" s="13"/>
      <c r="I6" s="13"/>
    </row>
    <row r="7" spans="1:9" ht="15.75">
      <c r="A7" s="13"/>
      <c r="B7" s="13"/>
      <c r="C7" s="13"/>
      <c r="D7" s="13"/>
      <c r="E7" s="13"/>
      <c r="F7" s="13"/>
      <c r="G7" s="13"/>
      <c r="H7" s="13"/>
      <c r="I7" s="13"/>
    </row>
    <row r="8" spans="1:9" ht="15.75">
      <c r="A8" s="13"/>
      <c r="B8" s="13" t="s">
        <v>35</v>
      </c>
      <c r="C8" s="13"/>
      <c r="D8" s="13"/>
      <c r="E8" s="13"/>
      <c r="F8" s="13"/>
      <c r="G8" s="13"/>
      <c r="H8" s="13"/>
      <c r="I8" s="13"/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57"/>
  <sheetViews>
    <sheetView tabSelected="1" zoomScale="96" zoomScaleNormal="96" workbookViewId="0" topLeftCell="D1">
      <selection activeCell="A20" sqref="A20:IV20"/>
    </sheetView>
  </sheetViews>
  <sheetFormatPr defaultColWidth="11.19921875" defaultRowHeight="15.75"/>
  <cols>
    <col min="1" max="1" width="3.8984375" style="0" bestFit="1" customWidth="1"/>
    <col min="2" max="2" width="4.796875" style="0" customWidth="1"/>
    <col min="3" max="5" width="8.69921875" style="0" customWidth="1"/>
    <col min="6" max="9" width="15.69921875" style="0" customWidth="1"/>
    <col min="10" max="10" width="10.69921875" style="0" customWidth="1"/>
    <col min="11" max="11" width="3.8984375" style="0" customWidth="1"/>
  </cols>
  <sheetData>
    <row r="1" spans="1:11" ht="15.75">
      <c r="A1" s="1">
        <f>PI()/180</f>
        <v>0.017453292519943295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6.5">
      <c r="A3" s="1"/>
      <c r="B3" s="3"/>
      <c r="C3" s="18" t="s">
        <v>21</v>
      </c>
      <c r="D3" s="19"/>
      <c r="E3" s="3"/>
      <c r="F3" s="3"/>
      <c r="G3" s="3"/>
      <c r="H3" s="3"/>
      <c r="I3" s="3"/>
      <c r="J3" s="3"/>
      <c r="K3" s="1"/>
    </row>
    <row r="4" spans="1:11" ht="16.5">
      <c r="A4" s="1"/>
      <c r="B4" s="3"/>
      <c r="C4" s="18" t="s">
        <v>28</v>
      </c>
      <c r="D4" s="19"/>
      <c r="E4" s="3"/>
      <c r="F4" s="3"/>
      <c r="G4" s="3"/>
      <c r="H4" s="3"/>
      <c r="I4" s="3"/>
      <c r="J4" s="3"/>
      <c r="K4" s="1"/>
    </row>
    <row r="5" spans="1:11" ht="16.5">
      <c r="A5" s="1"/>
      <c r="B5" s="3"/>
      <c r="C5" s="19"/>
      <c r="D5" s="18" t="s">
        <v>20</v>
      </c>
      <c r="E5" s="3"/>
      <c r="F5" s="3"/>
      <c r="G5" s="3"/>
      <c r="H5" s="3"/>
      <c r="I5" s="3"/>
      <c r="J5" s="3"/>
      <c r="K5" s="1"/>
    </row>
    <row r="6" spans="1:11" ht="16.5">
      <c r="A6" s="1"/>
      <c r="B6" s="3"/>
      <c r="C6" s="19"/>
      <c r="D6" s="20" t="s">
        <v>27</v>
      </c>
      <c r="E6" s="3"/>
      <c r="F6" s="3"/>
      <c r="G6" s="3"/>
      <c r="H6" s="3"/>
      <c r="I6" s="3"/>
      <c r="J6" s="3"/>
      <c r="K6" s="1"/>
    </row>
    <row r="7" spans="1:11" ht="16.5">
      <c r="A7" s="1"/>
      <c r="B7" s="3"/>
      <c r="C7" s="18" t="s">
        <v>36</v>
      </c>
      <c r="D7" s="19"/>
      <c r="E7" s="3"/>
      <c r="F7" s="3"/>
      <c r="G7" s="3"/>
      <c r="H7" s="3"/>
      <c r="I7" s="3"/>
      <c r="J7" s="3"/>
      <c r="K7" s="1"/>
    </row>
    <row r="8" spans="1:11" ht="16.5">
      <c r="A8" s="1"/>
      <c r="B8" s="3"/>
      <c r="C8" s="21" t="s">
        <v>37</v>
      </c>
      <c r="D8" s="19"/>
      <c r="E8" s="3"/>
      <c r="F8" s="3"/>
      <c r="G8" s="3"/>
      <c r="H8" s="3"/>
      <c r="I8" s="3"/>
      <c r="J8" s="3"/>
      <c r="K8" s="1"/>
    </row>
    <row r="9" spans="1:11" ht="16.5">
      <c r="A9" s="1"/>
      <c r="B9" s="3"/>
      <c r="C9" s="18" t="s">
        <v>25</v>
      </c>
      <c r="D9" s="19"/>
      <c r="E9" s="3"/>
      <c r="F9" s="3"/>
      <c r="G9" s="3"/>
      <c r="H9" s="3"/>
      <c r="I9" s="3"/>
      <c r="J9" s="3"/>
      <c r="K9" s="1"/>
    </row>
    <row r="10" spans="1:11" ht="18.75" thickBot="1">
      <c r="A10" s="1"/>
      <c r="B10" s="4"/>
      <c r="C10" s="3"/>
      <c r="D10" s="3"/>
      <c r="E10" s="3"/>
      <c r="F10" s="3"/>
      <c r="G10" s="3"/>
      <c r="H10" s="3"/>
      <c r="I10" s="3"/>
      <c r="J10" s="3"/>
      <c r="K10" s="1"/>
    </row>
    <row r="11" spans="1:11" ht="27.75" thickBot="1">
      <c r="A11" s="1"/>
      <c r="B11" s="3"/>
      <c r="C11" s="5" t="s">
        <v>0</v>
      </c>
      <c r="D11" s="6" t="s">
        <v>3</v>
      </c>
      <c r="E11" s="5" t="s">
        <v>4</v>
      </c>
      <c r="F11" s="7" t="s">
        <v>18</v>
      </c>
      <c r="G11" s="8" t="s">
        <v>22</v>
      </c>
      <c r="H11" s="8" t="s">
        <v>19</v>
      </c>
      <c r="I11" s="9" t="s">
        <v>23</v>
      </c>
      <c r="J11" s="3"/>
      <c r="K11" s="1"/>
    </row>
    <row r="12" spans="1:11" ht="24.75" thickBot="1">
      <c r="A12" s="1"/>
      <c r="B12" s="5"/>
      <c r="C12" s="5"/>
      <c r="D12" s="6" t="s">
        <v>1</v>
      </c>
      <c r="E12" s="5" t="s">
        <v>2</v>
      </c>
      <c r="F12" s="22">
        <f>LINEST(yWerte,tWerte)</f>
        <v>-0.0009266148818786862</v>
      </c>
      <c r="G12" s="23">
        <f>INTERCEPT(yWerte,tWerte)</f>
        <v>-0.6316110802822801</v>
      </c>
      <c r="H12" s="23">
        <f>LINEST(xWerte,tWerte)</f>
        <v>0.004352709846406677</v>
      </c>
      <c r="I12" s="24">
        <f>INTERCEPT(xWerte,tWerte)</f>
        <v>-0.23790106866793742</v>
      </c>
      <c r="J12" s="3"/>
      <c r="K12" s="1"/>
    </row>
    <row r="13" spans="1:11" ht="15.75">
      <c r="A13" s="1"/>
      <c r="B13" s="3"/>
      <c r="C13" s="3"/>
      <c r="D13" s="3"/>
      <c r="E13" s="3"/>
      <c r="F13" s="11" t="s">
        <v>26</v>
      </c>
      <c r="G13" s="11"/>
      <c r="H13" s="11"/>
      <c r="I13" s="11"/>
      <c r="J13" s="3"/>
      <c r="K13" s="1"/>
    </row>
    <row r="14" spans="1:11" ht="15.75">
      <c r="A14" s="1"/>
      <c r="B14" s="3"/>
      <c r="C14" s="3"/>
      <c r="D14" s="3"/>
      <c r="E14" s="3"/>
      <c r="F14" s="3"/>
      <c r="G14" s="3"/>
      <c r="H14" s="3"/>
      <c r="I14" s="3"/>
      <c r="J14" s="3"/>
      <c r="K14" s="1"/>
    </row>
    <row r="15" spans="1:11" ht="36" customHeight="1">
      <c r="A15" s="1"/>
      <c r="B15" s="26"/>
      <c r="C15" s="26" t="s">
        <v>17</v>
      </c>
      <c r="D15" s="27" t="s">
        <v>15</v>
      </c>
      <c r="E15" s="27" t="s">
        <v>5</v>
      </c>
      <c r="F15" s="28" t="s">
        <v>6</v>
      </c>
      <c r="G15" s="28"/>
      <c r="H15" s="29" t="s">
        <v>7</v>
      </c>
      <c r="I15" s="30" t="s">
        <v>24</v>
      </c>
      <c r="J15" s="30"/>
      <c r="K15" s="1"/>
    </row>
    <row r="16" spans="1:11" ht="16.5">
      <c r="A16" s="1"/>
      <c r="B16" s="31" t="s">
        <v>8</v>
      </c>
      <c r="C16" s="32" t="s">
        <v>9</v>
      </c>
      <c r="D16" s="33" t="s">
        <v>16</v>
      </c>
      <c r="E16" s="34" t="s">
        <v>38</v>
      </c>
      <c r="F16" s="33" t="s">
        <v>10</v>
      </c>
      <c r="G16" s="33" t="s">
        <v>11</v>
      </c>
      <c r="H16" s="33" t="s">
        <v>12</v>
      </c>
      <c r="I16" s="33" t="s">
        <v>14</v>
      </c>
      <c r="J16" s="33" t="s">
        <v>13</v>
      </c>
      <c r="K16" s="1"/>
    </row>
    <row r="17" spans="1:11" ht="15.75">
      <c r="A17" s="1"/>
      <c r="B17" s="2">
        <v>1</v>
      </c>
      <c r="C17" s="38">
        <v>0.2951388888888889</v>
      </c>
      <c r="D17">
        <v>0.7504</v>
      </c>
      <c r="E17">
        <v>-129.76</v>
      </c>
      <c r="F17" s="10">
        <f aca="true" t="shared" si="0" ref="F17:F30">IF(C17&lt;&gt;"",D17*COS(E17*GRD),"")</f>
        <v>-0.4799357146131753</v>
      </c>
      <c r="G17" s="10">
        <f aca="true" t="shared" si="1" ref="G17:G30">IF(C17&lt;&gt;"",D17*SIN(E17*GRD),"")</f>
        <v>-0.5768551549901767</v>
      </c>
      <c r="H17" s="12">
        <f aca="true" t="shared" si="2" ref="H17:H29">IF(C17="","",(HOUR(C17)*60+MINUTE(C17)+SECOND(C17)*1/60)-480)</f>
        <v>-55</v>
      </c>
      <c r="I17" s="25">
        <f aca="true" t="shared" si="3" ref="I17:I56">IF(H17="","",(aWert*H17+x0Wert))</f>
        <v>-0.47730011022030466</v>
      </c>
      <c r="J17" s="25">
        <f aca="true" t="shared" si="4" ref="J17:J56">IF(H17="","",(bWert*H17+y0Wert))</f>
        <v>-0.5806472617789523</v>
      </c>
      <c r="K17" s="1"/>
    </row>
    <row r="18" spans="1:11" ht="15.75">
      <c r="A18" s="1"/>
      <c r="B18" s="2">
        <v>2</v>
      </c>
      <c r="C18" s="38">
        <v>0.3125</v>
      </c>
      <c r="D18">
        <v>0.7106</v>
      </c>
      <c r="E18">
        <v>-120.81</v>
      </c>
      <c r="F18" s="10">
        <f t="shared" si="0"/>
        <v>-0.36396418510093104</v>
      </c>
      <c r="G18" s="10">
        <f t="shared" si="1"/>
        <v>-0.6103133883209635</v>
      </c>
      <c r="H18" s="12">
        <f t="shared" si="2"/>
        <v>-30</v>
      </c>
      <c r="I18" s="25">
        <f t="shared" si="3"/>
        <v>-0.36848236406013773</v>
      </c>
      <c r="J18" s="25">
        <f t="shared" si="4"/>
        <v>-0.6038126338259195</v>
      </c>
      <c r="K18" s="1"/>
    </row>
    <row r="19" spans="1:11" ht="15.75">
      <c r="A19" s="1"/>
      <c r="B19" s="2">
        <v>3</v>
      </c>
      <c r="C19" s="38">
        <v>0.3368055555555556</v>
      </c>
      <c r="D19">
        <v>0.67</v>
      </c>
      <c r="E19">
        <v>-108.99</v>
      </c>
      <c r="F19" s="10">
        <f t="shared" si="0"/>
        <v>-0.21802009400224037</v>
      </c>
      <c r="G19" s="10">
        <f t="shared" si="1"/>
        <v>-0.6335355069854052</v>
      </c>
      <c r="H19" s="12">
        <f t="shared" si="2"/>
        <v>5</v>
      </c>
      <c r="I19" s="25">
        <f t="shared" si="3"/>
        <v>-0.21613751943590404</v>
      </c>
      <c r="J19" s="25">
        <f t="shared" si="4"/>
        <v>-0.6362441546916735</v>
      </c>
      <c r="K19" s="1"/>
    </row>
    <row r="20" spans="1:11" ht="15.75">
      <c r="A20" s="1"/>
      <c r="B20" s="2">
        <v>4</v>
      </c>
      <c r="C20" s="35">
        <v>0.3333333333333333</v>
      </c>
      <c r="D20" s="36"/>
      <c r="E20" s="37"/>
      <c r="F20" s="10">
        <f t="shared" si="0"/>
        <v>0</v>
      </c>
      <c r="G20" s="10">
        <f t="shared" si="1"/>
        <v>0</v>
      </c>
      <c r="H20" s="12">
        <f t="shared" si="2"/>
        <v>0</v>
      </c>
      <c r="I20" s="25">
        <f t="shared" si="3"/>
        <v>-0.23790106866793742</v>
      </c>
      <c r="J20" s="25">
        <f t="shared" si="4"/>
        <v>-0.6316110802822801</v>
      </c>
      <c r="K20" s="1"/>
    </row>
    <row r="21" spans="1:11" ht="15.75">
      <c r="A21" s="1"/>
      <c r="B21" s="2">
        <v>5</v>
      </c>
      <c r="C21" s="35">
        <v>0.2916666666666667</v>
      </c>
      <c r="D21" s="36"/>
      <c r="E21" s="37"/>
      <c r="F21" s="10">
        <f t="shared" si="0"/>
        <v>0</v>
      </c>
      <c r="G21" s="10">
        <f t="shared" si="1"/>
        <v>0</v>
      </c>
      <c r="H21" s="12">
        <f t="shared" si="2"/>
        <v>-60</v>
      </c>
      <c r="I21" s="25">
        <f t="shared" si="3"/>
        <v>-0.49906365945233805</v>
      </c>
      <c r="J21" s="25">
        <f t="shared" si="4"/>
        <v>-0.5760141873695589</v>
      </c>
      <c r="K21" s="1"/>
    </row>
    <row r="22" spans="1:11" ht="15.75">
      <c r="A22" s="1"/>
      <c r="B22" s="2">
        <v>6</v>
      </c>
      <c r="C22" s="35"/>
      <c r="D22" s="36"/>
      <c r="E22" s="37"/>
      <c r="F22" s="10">
        <f t="shared" si="0"/>
      </c>
      <c r="G22" s="10">
        <f t="shared" si="1"/>
      </c>
      <c r="H22" s="12">
        <f t="shared" si="2"/>
      </c>
      <c r="I22" s="25">
        <f t="shared" si="3"/>
      </c>
      <c r="J22" s="25">
        <f t="shared" si="4"/>
      </c>
      <c r="K22" s="1"/>
    </row>
    <row r="23" spans="1:11" ht="15.75">
      <c r="A23" s="1"/>
      <c r="B23" s="2">
        <v>7</v>
      </c>
      <c r="C23" s="35"/>
      <c r="D23" s="36"/>
      <c r="E23" s="37"/>
      <c r="F23" s="10">
        <f t="shared" si="0"/>
      </c>
      <c r="G23" s="10">
        <f t="shared" si="1"/>
      </c>
      <c r="H23" s="12">
        <f t="shared" si="2"/>
      </c>
      <c r="I23" s="25">
        <f t="shared" si="3"/>
      </c>
      <c r="J23" s="25">
        <f t="shared" si="4"/>
      </c>
      <c r="K23" s="1"/>
    </row>
    <row r="24" spans="1:11" ht="15.75">
      <c r="A24" s="1"/>
      <c r="B24" s="2">
        <v>8</v>
      </c>
      <c r="C24" s="35"/>
      <c r="D24" s="36"/>
      <c r="E24" s="37"/>
      <c r="F24" s="10">
        <f t="shared" si="0"/>
      </c>
      <c r="G24" s="10">
        <f t="shared" si="1"/>
      </c>
      <c r="H24" s="12">
        <f t="shared" si="2"/>
      </c>
      <c r="I24" s="25">
        <f t="shared" si="3"/>
      </c>
      <c r="J24" s="25">
        <f t="shared" si="4"/>
      </c>
      <c r="K24" s="1"/>
    </row>
    <row r="25" spans="1:11" ht="15.75">
      <c r="A25" s="1"/>
      <c r="B25" s="2">
        <v>9</v>
      </c>
      <c r="C25" s="35"/>
      <c r="D25" s="36"/>
      <c r="E25" s="37"/>
      <c r="F25" s="10">
        <f t="shared" si="0"/>
      </c>
      <c r="G25" s="10">
        <f t="shared" si="1"/>
      </c>
      <c r="H25" s="12">
        <f t="shared" si="2"/>
      </c>
      <c r="I25" s="25">
        <f t="shared" si="3"/>
      </c>
      <c r="J25" s="25">
        <f t="shared" si="4"/>
      </c>
      <c r="K25" s="1"/>
    </row>
    <row r="26" spans="1:11" ht="15.75">
      <c r="A26" s="1"/>
      <c r="B26" s="2">
        <v>10</v>
      </c>
      <c r="C26" s="35"/>
      <c r="D26" s="36"/>
      <c r="E26" s="37"/>
      <c r="F26" s="10">
        <f t="shared" si="0"/>
      </c>
      <c r="G26" s="10">
        <f t="shared" si="1"/>
      </c>
      <c r="H26" s="12">
        <f t="shared" si="2"/>
      </c>
      <c r="I26" s="25">
        <f t="shared" si="3"/>
      </c>
      <c r="J26" s="25">
        <f t="shared" si="4"/>
      </c>
      <c r="K26" s="1"/>
    </row>
    <row r="27" spans="1:11" ht="15.75">
      <c r="A27" s="1"/>
      <c r="B27" s="2">
        <v>11</v>
      </c>
      <c r="C27" s="35"/>
      <c r="D27" s="36"/>
      <c r="E27" s="37"/>
      <c r="F27" s="10">
        <f t="shared" si="0"/>
      </c>
      <c r="G27" s="10">
        <f t="shared" si="1"/>
      </c>
      <c r="H27" s="12">
        <f t="shared" si="2"/>
      </c>
      <c r="I27" s="25">
        <f t="shared" si="3"/>
      </c>
      <c r="J27" s="25">
        <f t="shared" si="4"/>
      </c>
      <c r="K27" s="1"/>
    </row>
    <row r="28" spans="1:11" ht="15.75">
      <c r="A28" s="1"/>
      <c r="B28" s="2">
        <v>12</v>
      </c>
      <c r="C28" s="35"/>
      <c r="D28" s="36"/>
      <c r="E28" s="37"/>
      <c r="F28" s="10">
        <f t="shared" si="0"/>
      </c>
      <c r="G28" s="10">
        <f t="shared" si="1"/>
      </c>
      <c r="H28" s="12">
        <f t="shared" si="2"/>
      </c>
      <c r="I28" s="25">
        <f t="shared" si="3"/>
      </c>
      <c r="J28" s="25">
        <f t="shared" si="4"/>
      </c>
      <c r="K28" s="1"/>
    </row>
    <row r="29" spans="1:11" ht="15.75">
      <c r="A29" s="1"/>
      <c r="B29" s="2">
        <v>13</v>
      </c>
      <c r="C29" s="35"/>
      <c r="D29" s="36"/>
      <c r="E29" s="37"/>
      <c r="F29" s="10">
        <f t="shared" si="0"/>
      </c>
      <c r="G29" s="10">
        <f t="shared" si="1"/>
      </c>
      <c r="H29" s="12">
        <f t="shared" si="2"/>
      </c>
      <c r="I29" s="25">
        <f t="shared" si="3"/>
      </c>
      <c r="J29" s="25">
        <f t="shared" si="4"/>
      </c>
      <c r="K29" s="1"/>
    </row>
    <row r="30" spans="1:11" ht="15.75">
      <c r="A30" s="1"/>
      <c r="B30" s="2">
        <v>14</v>
      </c>
      <c r="C30" s="35"/>
      <c r="D30" s="36"/>
      <c r="E30" s="37"/>
      <c r="F30" s="10">
        <f t="shared" si="0"/>
      </c>
      <c r="G30" s="10">
        <f t="shared" si="1"/>
      </c>
      <c r="H30" s="12">
        <f>IF(C30="","",(HOUR(C30)*60+MINUTE(C30)+SECOND(C30)*1/60)-480)</f>
      </c>
      <c r="I30" s="25">
        <f t="shared" si="3"/>
      </c>
      <c r="J30" s="25">
        <f t="shared" si="4"/>
      </c>
      <c r="K30" s="1"/>
    </row>
    <row r="31" spans="1:11" ht="15.75">
      <c r="A31" s="1"/>
      <c r="B31" s="2">
        <v>15</v>
      </c>
      <c r="C31" s="35"/>
      <c r="D31" s="36"/>
      <c r="E31" s="37"/>
      <c r="F31" s="10">
        <f aca="true" t="shared" si="5" ref="F31:F56">IF(C31&lt;&gt;"",D31*COS(E31*GRD),"")</f>
      </c>
      <c r="G31" s="10">
        <f aca="true" t="shared" si="6" ref="G31:G56">IF(C31&lt;&gt;"",D31*SIN(E31*GRD),"")</f>
      </c>
      <c r="H31" s="12">
        <f aca="true" t="shared" si="7" ref="H31:H56">IF(C31="","",(HOUR(C31)*60+MINUTE(C31)+SECOND(C31)*1/60)-480)</f>
      </c>
      <c r="I31" s="25">
        <f t="shared" si="3"/>
      </c>
      <c r="J31" s="25">
        <f t="shared" si="4"/>
      </c>
      <c r="K31" s="1"/>
    </row>
    <row r="32" spans="1:11" ht="15.75">
      <c r="A32" s="1"/>
      <c r="B32" s="2">
        <v>16</v>
      </c>
      <c r="C32" s="35"/>
      <c r="D32" s="36"/>
      <c r="E32" s="37"/>
      <c r="F32" s="10">
        <f t="shared" si="5"/>
      </c>
      <c r="G32" s="10">
        <f t="shared" si="6"/>
      </c>
      <c r="H32" s="12">
        <f t="shared" si="7"/>
      </c>
      <c r="I32" s="25">
        <f t="shared" si="3"/>
      </c>
      <c r="J32" s="25">
        <f t="shared" si="4"/>
      </c>
      <c r="K32" s="1"/>
    </row>
    <row r="33" spans="1:11" ht="15.75">
      <c r="A33" s="1"/>
      <c r="B33" s="2">
        <v>17</v>
      </c>
      <c r="C33" s="35"/>
      <c r="D33" s="36"/>
      <c r="E33" s="37"/>
      <c r="F33" s="10">
        <f t="shared" si="5"/>
      </c>
      <c r="G33" s="10">
        <f t="shared" si="6"/>
      </c>
      <c r="H33" s="12">
        <f t="shared" si="7"/>
      </c>
      <c r="I33" s="25">
        <f t="shared" si="3"/>
      </c>
      <c r="J33" s="25">
        <f t="shared" si="4"/>
      </c>
      <c r="K33" s="1"/>
    </row>
    <row r="34" spans="1:11" ht="15.75">
      <c r="A34" s="1"/>
      <c r="B34" s="2">
        <v>18</v>
      </c>
      <c r="C34" s="35"/>
      <c r="D34" s="36"/>
      <c r="E34" s="37"/>
      <c r="F34" s="10">
        <f t="shared" si="5"/>
      </c>
      <c r="G34" s="10">
        <f t="shared" si="6"/>
      </c>
      <c r="H34" s="12">
        <f t="shared" si="7"/>
      </c>
      <c r="I34" s="25">
        <f t="shared" si="3"/>
      </c>
      <c r="J34" s="25">
        <f t="shared" si="4"/>
      </c>
      <c r="K34" s="1"/>
    </row>
    <row r="35" spans="1:11" ht="15.75">
      <c r="A35" s="1"/>
      <c r="B35" s="2">
        <v>19</v>
      </c>
      <c r="C35" s="35"/>
      <c r="D35" s="36"/>
      <c r="E35" s="37"/>
      <c r="F35" s="10">
        <f t="shared" si="5"/>
      </c>
      <c r="G35" s="10">
        <f t="shared" si="6"/>
      </c>
      <c r="H35" s="12">
        <f t="shared" si="7"/>
      </c>
      <c r="I35" s="25">
        <f t="shared" si="3"/>
      </c>
      <c r="J35" s="25">
        <f t="shared" si="4"/>
      </c>
      <c r="K35" s="1"/>
    </row>
    <row r="36" spans="1:11" ht="15.75">
      <c r="A36" s="1"/>
      <c r="B36" s="2">
        <v>20</v>
      </c>
      <c r="C36" s="35"/>
      <c r="D36" s="36"/>
      <c r="E36" s="37"/>
      <c r="F36" s="10">
        <f t="shared" si="5"/>
      </c>
      <c r="G36" s="10">
        <f t="shared" si="6"/>
      </c>
      <c r="H36" s="12">
        <f t="shared" si="7"/>
      </c>
      <c r="I36" s="25">
        <f t="shared" si="3"/>
      </c>
      <c r="J36" s="25">
        <f t="shared" si="4"/>
      </c>
      <c r="K36" s="1"/>
    </row>
    <row r="37" spans="1:11" ht="15.75">
      <c r="A37" s="1"/>
      <c r="B37" s="2">
        <v>21</v>
      </c>
      <c r="C37" s="35"/>
      <c r="D37" s="36"/>
      <c r="E37" s="37"/>
      <c r="F37" s="10">
        <f t="shared" si="5"/>
      </c>
      <c r="G37" s="10">
        <f t="shared" si="6"/>
      </c>
      <c r="H37" s="12">
        <f t="shared" si="7"/>
      </c>
      <c r="I37" s="25">
        <f t="shared" si="3"/>
      </c>
      <c r="J37" s="25">
        <f t="shared" si="4"/>
      </c>
      <c r="K37" s="1"/>
    </row>
    <row r="38" spans="1:11" ht="15.75">
      <c r="A38" s="1"/>
      <c r="B38" s="2">
        <v>22</v>
      </c>
      <c r="C38" s="35"/>
      <c r="D38" s="36"/>
      <c r="E38" s="37"/>
      <c r="F38" s="10">
        <f t="shared" si="5"/>
      </c>
      <c r="G38" s="10">
        <f t="shared" si="6"/>
      </c>
      <c r="H38" s="12">
        <f t="shared" si="7"/>
      </c>
      <c r="I38" s="25">
        <f t="shared" si="3"/>
      </c>
      <c r="J38" s="25">
        <f t="shared" si="4"/>
      </c>
      <c r="K38" s="1"/>
    </row>
    <row r="39" spans="1:11" ht="15.75">
      <c r="A39" s="1"/>
      <c r="B39" s="2">
        <v>23</v>
      </c>
      <c r="C39" s="35"/>
      <c r="D39" s="36"/>
      <c r="E39" s="37"/>
      <c r="F39" s="10">
        <f t="shared" si="5"/>
      </c>
      <c r="G39" s="10">
        <f t="shared" si="6"/>
      </c>
      <c r="H39" s="12">
        <f t="shared" si="7"/>
      </c>
      <c r="I39" s="25">
        <f t="shared" si="3"/>
      </c>
      <c r="J39" s="25">
        <f t="shared" si="4"/>
      </c>
      <c r="K39" s="1"/>
    </row>
    <row r="40" spans="1:11" ht="15.75">
      <c r="A40" s="1"/>
      <c r="B40" s="2">
        <v>24</v>
      </c>
      <c r="C40" s="35"/>
      <c r="D40" s="36"/>
      <c r="E40" s="37"/>
      <c r="F40" s="10">
        <f t="shared" si="5"/>
      </c>
      <c r="G40" s="10">
        <f t="shared" si="6"/>
      </c>
      <c r="H40" s="12">
        <f t="shared" si="7"/>
      </c>
      <c r="I40" s="25">
        <f t="shared" si="3"/>
      </c>
      <c r="J40" s="25">
        <f t="shared" si="4"/>
      </c>
      <c r="K40" s="1"/>
    </row>
    <row r="41" spans="1:11" ht="15.75">
      <c r="A41" s="1"/>
      <c r="B41" s="2">
        <v>25</v>
      </c>
      <c r="C41" s="35"/>
      <c r="D41" s="36"/>
      <c r="E41" s="37"/>
      <c r="F41" s="10">
        <f t="shared" si="5"/>
      </c>
      <c r="G41" s="10">
        <f t="shared" si="6"/>
      </c>
      <c r="H41" s="12">
        <f t="shared" si="7"/>
      </c>
      <c r="I41" s="25">
        <f t="shared" si="3"/>
      </c>
      <c r="J41" s="25">
        <f t="shared" si="4"/>
      </c>
      <c r="K41" s="1"/>
    </row>
    <row r="42" spans="1:11" ht="15.75">
      <c r="A42" s="1"/>
      <c r="B42" s="2">
        <v>26</v>
      </c>
      <c r="C42" s="35"/>
      <c r="D42" s="36"/>
      <c r="E42" s="37"/>
      <c r="F42" s="10">
        <f t="shared" si="5"/>
      </c>
      <c r="G42" s="10">
        <f t="shared" si="6"/>
      </c>
      <c r="H42" s="12">
        <f t="shared" si="7"/>
      </c>
      <c r="I42" s="25">
        <f t="shared" si="3"/>
      </c>
      <c r="J42" s="25">
        <f t="shared" si="4"/>
      </c>
      <c r="K42" s="1"/>
    </row>
    <row r="43" spans="1:11" ht="15.75">
      <c r="A43" s="1"/>
      <c r="B43" s="2">
        <v>27</v>
      </c>
      <c r="C43" s="35"/>
      <c r="D43" s="36"/>
      <c r="E43" s="37"/>
      <c r="F43" s="10">
        <f t="shared" si="5"/>
      </c>
      <c r="G43" s="10">
        <f t="shared" si="6"/>
      </c>
      <c r="H43" s="12">
        <f t="shared" si="7"/>
      </c>
      <c r="I43" s="25">
        <f t="shared" si="3"/>
      </c>
      <c r="J43" s="25">
        <f t="shared" si="4"/>
      </c>
      <c r="K43" s="1"/>
    </row>
    <row r="44" spans="1:11" ht="15.75">
      <c r="A44" s="1"/>
      <c r="B44" s="2">
        <v>28</v>
      </c>
      <c r="C44" s="35"/>
      <c r="D44" s="36"/>
      <c r="E44" s="37"/>
      <c r="F44" s="10">
        <f t="shared" si="5"/>
      </c>
      <c r="G44" s="10">
        <f t="shared" si="6"/>
      </c>
      <c r="H44" s="12">
        <f t="shared" si="7"/>
      </c>
      <c r="I44" s="25">
        <f t="shared" si="3"/>
      </c>
      <c r="J44" s="25">
        <f t="shared" si="4"/>
      </c>
      <c r="K44" s="1"/>
    </row>
    <row r="45" spans="1:11" ht="15.75">
      <c r="A45" s="1"/>
      <c r="B45" s="2">
        <v>29</v>
      </c>
      <c r="C45" s="35"/>
      <c r="D45" s="36"/>
      <c r="E45" s="37"/>
      <c r="F45" s="10">
        <f t="shared" si="5"/>
      </c>
      <c r="G45" s="10">
        <f t="shared" si="6"/>
      </c>
      <c r="H45" s="12">
        <f t="shared" si="7"/>
      </c>
      <c r="I45" s="25">
        <f t="shared" si="3"/>
      </c>
      <c r="J45" s="25">
        <f t="shared" si="4"/>
      </c>
      <c r="K45" s="1"/>
    </row>
    <row r="46" spans="1:11" ht="15.75">
      <c r="A46" s="1"/>
      <c r="B46" s="2">
        <v>30</v>
      </c>
      <c r="C46" s="35"/>
      <c r="D46" s="36"/>
      <c r="E46" s="37"/>
      <c r="F46" s="10">
        <f t="shared" si="5"/>
      </c>
      <c r="G46" s="10">
        <f t="shared" si="6"/>
      </c>
      <c r="H46" s="12">
        <f t="shared" si="7"/>
      </c>
      <c r="I46" s="25">
        <f t="shared" si="3"/>
      </c>
      <c r="J46" s="25">
        <f t="shared" si="4"/>
      </c>
      <c r="K46" s="1"/>
    </row>
    <row r="47" spans="1:11" ht="15.75">
      <c r="A47" s="1"/>
      <c r="B47" s="2">
        <v>31</v>
      </c>
      <c r="C47" s="35"/>
      <c r="D47" s="36"/>
      <c r="E47" s="37"/>
      <c r="F47" s="10">
        <f t="shared" si="5"/>
      </c>
      <c r="G47" s="10">
        <f t="shared" si="6"/>
      </c>
      <c r="H47" s="12">
        <f t="shared" si="7"/>
      </c>
      <c r="I47" s="25">
        <f t="shared" si="3"/>
      </c>
      <c r="J47" s="25">
        <f t="shared" si="4"/>
      </c>
      <c r="K47" s="1"/>
    </row>
    <row r="48" spans="1:11" ht="15.75">
      <c r="A48" s="1"/>
      <c r="B48" s="2">
        <v>32</v>
      </c>
      <c r="C48" s="35"/>
      <c r="D48" s="36"/>
      <c r="E48" s="37"/>
      <c r="F48" s="10">
        <f t="shared" si="5"/>
      </c>
      <c r="G48" s="10">
        <f t="shared" si="6"/>
      </c>
      <c r="H48" s="12">
        <f t="shared" si="7"/>
      </c>
      <c r="I48" s="25">
        <f t="shared" si="3"/>
      </c>
      <c r="J48" s="25">
        <f t="shared" si="4"/>
      </c>
      <c r="K48" s="1"/>
    </row>
    <row r="49" spans="1:11" ht="15.75">
      <c r="A49" s="1"/>
      <c r="B49" s="2">
        <v>33</v>
      </c>
      <c r="C49" s="35"/>
      <c r="D49" s="36"/>
      <c r="E49" s="37"/>
      <c r="F49" s="10">
        <f t="shared" si="5"/>
      </c>
      <c r="G49" s="10">
        <f t="shared" si="6"/>
      </c>
      <c r="H49" s="12">
        <f t="shared" si="7"/>
      </c>
      <c r="I49" s="25">
        <f t="shared" si="3"/>
      </c>
      <c r="J49" s="25">
        <f t="shared" si="4"/>
      </c>
      <c r="K49" s="1"/>
    </row>
    <row r="50" spans="1:11" ht="15.75">
      <c r="A50" s="1"/>
      <c r="B50" s="2">
        <v>34</v>
      </c>
      <c r="C50" s="35"/>
      <c r="D50" s="36"/>
      <c r="E50" s="37"/>
      <c r="F50" s="10">
        <f t="shared" si="5"/>
      </c>
      <c r="G50" s="10">
        <f t="shared" si="6"/>
      </c>
      <c r="H50" s="12">
        <f t="shared" si="7"/>
      </c>
      <c r="I50" s="25">
        <f t="shared" si="3"/>
      </c>
      <c r="J50" s="25">
        <f t="shared" si="4"/>
      </c>
      <c r="K50" s="1"/>
    </row>
    <row r="51" spans="1:11" ht="15.75">
      <c r="A51" s="1"/>
      <c r="B51" s="2">
        <v>35</v>
      </c>
      <c r="C51" s="35"/>
      <c r="D51" s="36"/>
      <c r="E51" s="37"/>
      <c r="F51" s="10">
        <f t="shared" si="5"/>
      </c>
      <c r="G51" s="10">
        <f t="shared" si="6"/>
      </c>
      <c r="H51" s="12">
        <f t="shared" si="7"/>
      </c>
      <c r="I51" s="25">
        <f t="shared" si="3"/>
      </c>
      <c r="J51" s="25">
        <f t="shared" si="4"/>
      </c>
      <c r="K51" s="1"/>
    </row>
    <row r="52" spans="1:11" ht="15.75">
      <c r="A52" s="1"/>
      <c r="B52" s="2">
        <v>36</v>
      </c>
      <c r="C52" s="35"/>
      <c r="D52" s="36"/>
      <c r="E52" s="37"/>
      <c r="F52" s="10">
        <f t="shared" si="5"/>
      </c>
      <c r="G52" s="10">
        <f t="shared" si="6"/>
      </c>
      <c r="H52" s="12">
        <f t="shared" si="7"/>
      </c>
      <c r="I52" s="25">
        <f t="shared" si="3"/>
      </c>
      <c r="J52" s="25">
        <f t="shared" si="4"/>
      </c>
      <c r="K52" s="1"/>
    </row>
    <row r="53" spans="1:11" ht="15.75">
      <c r="A53" s="1"/>
      <c r="B53" s="2">
        <v>37</v>
      </c>
      <c r="C53" s="35"/>
      <c r="D53" s="36"/>
      <c r="E53" s="37"/>
      <c r="F53" s="10">
        <f t="shared" si="5"/>
      </c>
      <c r="G53" s="10">
        <f t="shared" si="6"/>
      </c>
      <c r="H53" s="12">
        <f t="shared" si="7"/>
      </c>
      <c r="I53" s="25">
        <f t="shared" si="3"/>
      </c>
      <c r="J53" s="25">
        <f t="shared" si="4"/>
      </c>
      <c r="K53" s="1"/>
    </row>
    <row r="54" spans="1:11" ht="15.75">
      <c r="A54" s="1"/>
      <c r="B54" s="2">
        <v>38</v>
      </c>
      <c r="C54" s="35"/>
      <c r="D54" s="36"/>
      <c r="E54" s="37"/>
      <c r="F54" s="10">
        <f t="shared" si="5"/>
      </c>
      <c r="G54" s="10">
        <f t="shared" si="6"/>
      </c>
      <c r="H54" s="12">
        <f t="shared" si="7"/>
      </c>
      <c r="I54" s="25">
        <f t="shared" si="3"/>
      </c>
      <c r="J54" s="25">
        <f t="shared" si="4"/>
      </c>
      <c r="K54" s="1"/>
    </row>
    <row r="55" spans="1:11" ht="15.75">
      <c r="A55" s="1"/>
      <c r="B55" s="2">
        <v>39</v>
      </c>
      <c r="C55" s="35"/>
      <c r="D55" s="36"/>
      <c r="E55" s="37"/>
      <c r="F55" s="10">
        <f t="shared" si="5"/>
      </c>
      <c r="G55" s="10">
        <f t="shared" si="6"/>
      </c>
      <c r="H55" s="12">
        <f t="shared" si="7"/>
      </c>
      <c r="I55" s="25">
        <f t="shared" si="3"/>
      </c>
      <c r="J55" s="25">
        <f t="shared" si="4"/>
      </c>
      <c r="K55" s="1"/>
    </row>
    <row r="56" spans="1:11" ht="15.75">
      <c r="A56" s="1"/>
      <c r="B56" s="2">
        <v>40</v>
      </c>
      <c r="C56" s="35"/>
      <c r="D56" s="36"/>
      <c r="E56" s="37"/>
      <c r="F56" s="10">
        <f t="shared" si="5"/>
      </c>
      <c r="G56" s="10">
        <f t="shared" si="6"/>
      </c>
      <c r="H56" s="12">
        <f t="shared" si="7"/>
      </c>
      <c r="I56" s="25">
        <f t="shared" si="3"/>
      </c>
      <c r="J56" s="25">
        <f t="shared" si="4"/>
      </c>
      <c r="K56" s="1"/>
    </row>
    <row r="57" spans="1:1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</dc:creator>
  <cp:keywords/>
  <dc:description/>
  <cp:lastModifiedBy>udo backhaus</cp:lastModifiedBy>
  <dcterms:created xsi:type="dcterms:W3CDTF">2004-03-22T10:56:12Z</dcterms:created>
  <dcterms:modified xsi:type="dcterms:W3CDTF">2004-06-17T18:59:56Z</dcterms:modified>
  <cp:category/>
  <cp:version/>
  <cp:contentType/>
  <cp:contentStatus/>
</cp:coreProperties>
</file>